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FS07\Home$\d\dawn.anthony\Dokument\1Arbetsfiler\Budget 2022\tabeller\"/>
    </mc:Choice>
  </mc:AlternateContent>
  <xr:revisionPtr revIDLastSave="0" documentId="13_ncr:1_{6E5464BE-A35F-4121-AFFE-CA93C29CD4F2}" xr6:coauthVersionLast="46" xr6:coauthVersionMax="46" xr10:uidLastSave="{00000000-0000-0000-0000-000000000000}"/>
  <bookViews>
    <workbookView xWindow="-108" yWindow="-108" windowWidth="30936" windowHeight="16896" xr2:uid="{E73B76D3-0A91-423D-81E1-196BC629033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8" i="1" l="1"/>
  <c r="AJ29" i="1"/>
  <c r="AJ30" i="1"/>
  <c r="AJ31" i="1"/>
  <c r="AJ32" i="1"/>
  <c r="AJ33" i="1"/>
  <c r="AJ34" i="1"/>
  <c r="AJ35" i="1"/>
  <c r="AJ36" i="1"/>
  <c r="AI29" i="1"/>
  <c r="AI30" i="1"/>
  <c r="AI31" i="1"/>
  <c r="AI32" i="1"/>
  <c r="AI33" i="1"/>
  <c r="AI34" i="1"/>
  <c r="AI35" i="1"/>
  <c r="AI36" i="1"/>
  <c r="AI28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J4" i="1"/>
  <c r="AI21" i="1"/>
  <c r="AI7" i="1"/>
  <c r="AI4" i="1"/>
  <c r="Q36" i="1"/>
  <c r="R36" i="1"/>
  <c r="P36" i="1"/>
  <c r="Q21" i="1"/>
  <c r="R21" i="1"/>
  <c r="P21" i="1"/>
  <c r="AL29" i="1"/>
  <c r="AL30" i="1"/>
  <c r="AL31" i="1"/>
  <c r="AL32" i="1"/>
  <c r="AL33" i="1"/>
  <c r="AL34" i="1"/>
  <c r="AL35" i="1"/>
  <c r="AL36" i="1"/>
  <c r="AL28" i="1"/>
  <c r="AK29" i="1"/>
  <c r="AK30" i="1"/>
  <c r="AK31" i="1"/>
  <c r="AK32" i="1"/>
  <c r="AK33" i="1"/>
  <c r="AK34" i="1"/>
  <c r="AK35" i="1"/>
  <c r="AK28" i="1"/>
  <c r="AG29" i="1"/>
  <c r="AG30" i="1"/>
  <c r="AG31" i="1"/>
  <c r="AG32" i="1"/>
  <c r="AG33" i="1"/>
  <c r="AG34" i="1"/>
  <c r="AG35" i="1"/>
  <c r="AG36" i="1"/>
  <c r="AG28" i="1"/>
  <c r="AF29" i="1"/>
  <c r="AF30" i="1"/>
  <c r="AF31" i="1"/>
  <c r="AF32" i="1"/>
  <c r="AF33" i="1"/>
  <c r="AF34" i="1"/>
  <c r="AF35" i="1"/>
  <c r="AF36" i="1"/>
  <c r="AF28" i="1"/>
  <c r="AE29" i="1"/>
  <c r="AE30" i="1"/>
  <c r="AE31" i="1"/>
  <c r="AE32" i="1"/>
  <c r="AE33" i="1"/>
  <c r="AE34" i="1"/>
  <c r="AE35" i="1"/>
  <c r="AE36" i="1"/>
  <c r="AE28" i="1"/>
  <c r="AD28" i="1"/>
  <c r="AD29" i="1"/>
  <c r="AD30" i="1"/>
  <c r="AD31" i="1"/>
  <c r="AD32" i="1"/>
  <c r="AD33" i="1"/>
  <c r="AD34" i="1"/>
  <c r="AD35" i="1"/>
  <c r="AC29" i="1"/>
  <c r="AC30" i="1"/>
  <c r="AC31" i="1"/>
  <c r="AC32" i="1"/>
  <c r="AC33" i="1"/>
  <c r="AC34" i="1"/>
  <c r="AC35" i="1"/>
  <c r="AC36" i="1"/>
  <c r="AC28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4" i="1"/>
  <c r="AH21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4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4" i="1"/>
  <c r="T36" i="1"/>
  <c r="U36" i="1"/>
  <c r="S36" i="1"/>
  <c r="AK36" i="1" s="1"/>
  <c r="T21" i="1"/>
  <c r="U21" i="1"/>
  <c r="S21" i="1"/>
  <c r="AK21" i="1" s="1"/>
  <c r="K36" i="1"/>
  <c r="L36" i="1"/>
  <c r="J36" i="1"/>
  <c r="K21" i="1"/>
  <c r="AF21" i="1" s="1"/>
  <c r="L21" i="1"/>
  <c r="J21" i="1"/>
  <c r="AE21" i="1" s="1"/>
  <c r="H36" i="1"/>
  <c r="AD36" i="1" s="1"/>
  <c r="I36" i="1"/>
  <c r="G36" i="1"/>
  <c r="H21" i="1"/>
  <c r="I21" i="1"/>
  <c r="G21" i="1"/>
  <c r="AC21" i="1" s="1"/>
  <c r="M36" i="1"/>
</calcChain>
</file>

<file path=xl/sharedStrings.xml><?xml version="1.0" encoding="utf-8"?>
<sst xmlns="http://schemas.openxmlformats.org/spreadsheetml/2006/main" count="121" uniqueCount="51">
  <si>
    <t xml:space="preserve">Kommunbidrag per nämnd </t>
  </si>
  <si>
    <t>Netto-
kostnad</t>
  </si>
  <si>
    <t>Budget</t>
  </si>
  <si>
    <t>Plan</t>
  </si>
  <si>
    <t>Belopp i tusental kronor</t>
  </si>
  <si>
    <t>Kommunstyrelsen</t>
  </si>
  <si>
    <t xml:space="preserve">   varav Kommunledningskontoret</t>
  </si>
  <si>
    <t xml:space="preserve">   varav Stadsbyggnadsförvaltningen</t>
  </si>
  <si>
    <t>Valnämnden</t>
  </si>
  <si>
    <t>Namngivningsnämnden</t>
  </si>
  <si>
    <t>Utbildningsnämnden</t>
  </si>
  <si>
    <t>Arbetsmarknadsnämnden</t>
  </si>
  <si>
    <t>Omsorgsnämnden</t>
  </si>
  <si>
    <t>Socialnämnden</t>
  </si>
  <si>
    <t>Äldrenämnden</t>
  </si>
  <si>
    <t>Kulturnämnden</t>
  </si>
  <si>
    <t>Idrotts- och fritidsnämnden</t>
  </si>
  <si>
    <t>Gatu- och samhällsmiljönämnden</t>
  </si>
  <si>
    <t>Plan- och byggnadsnämnden</t>
  </si>
  <si>
    <t>Miljö- o hälsoskyddsnämnden</t>
  </si>
  <si>
    <t>Räddningsnämnden</t>
  </si>
  <si>
    <t>Överförmyndarnämnden</t>
  </si>
  <si>
    <t>Summa nämnder</t>
  </si>
  <si>
    <t>Procentuell förändring</t>
  </si>
  <si>
    <t/>
  </si>
  <si>
    <t>Kommunbidrag per verksamhet</t>
  </si>
  <si>
    <t>Politisk verksamhet</t>
  </si>
  <si>
    <t xml:space="preserve">Infrastruktur, skydd mm  </t>
  </si>
  <si>
    <t>Kultur och fritid</t>
  </si>
  <si>
    <t xml:space="preserve">Pedagogisk verksamhet  </t>
  </si>
  <si>
    <t>Vård och omsorg</t>
  </si>
  <si>
    <t xml:space="preserve">Särskilt riktade insatser     </t>
  </si>
  <si>
    <t xml:space="preserve">Affärsverksamhet   </t>
  </si>
  <si>
    <t>Kommunledning o gemensam
verksamhet</t>
  </si>
  <si>
    <t>Summa verksamhetsområden</t>
  </si>
  <si>
    <t xml:space="preserve">Vänsterpartiet </t>
  </si>
  <si>
    <t>V vs Moderaterna</t>
  </si>
  <si>
    <t>V vs Centerpartiet</t>
  </si>
  <si>
    <t>V vs KD</t>
  </si>
  <si>
    <t>V vs SD</t>
  </si>
  <si>
    <t>Mittenstyret</t>
  </si>
  <si>
    <t>Centerpartiet</t>
  </si>
  <si>
    <t>KD</t>
  </si>
  <si>
    <t>SD</t>
  </si>
  <si>
    <t>FI</t>
  </si>
  <si>
    <t>Stefan Hanna</t>
  </si>
  <si>
    <t>Therese Rhann</t>
  </si>
  <si>
    <t>Moderaterna</t>
  </si>
  <si>
    <t xml:space="preserve">Fi </t>
  </si>
  <si>
    <t>V vs mittenstyret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</si>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</sst>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Source Sans Pro"/>
      <family val="2"/>
    </font>
    <font>
      <sz val="9"/>
      <name val="Source Sans Pro"/>
      <family val="2"/>
    </font>
    <font>
      <i/>
      <sz val="9"/>
      <name val="Source Sans Pro"/>
      <family val="2"/>
    </font>
    <font>
      <b/>
      <sz val="9"/>
      <name val="Source Sans Pro"/>
      <family val="2"/>
    </font>
    <font>
      <sz val="10"/>
      <name val="Arial"/>
      <family val="2"/>
    </font>
    <font>
      <sz val="9"/>
      <color theme="1"/>
      <name val="Source Sans Pro"/>
      <family val="2"/>
    </font>
    <font>
      <b/>
      <sz val="9"/>
      <color theme="0" tint="-4.9989318521683403E-2"/>
      <name val="Source Sans Pro"/>
      <family val="2"/>
    </font>
    <font>
      <sz val="11"/>
      <color theme="1"/>
      <name val="Source Sans Pro"/>
      <family val="2"/>
    </font>
    <font>
      <b/>
      <sz val="9"/>
      <color theme="1"/>
      <name val="Source Sans Pro"/>
      <family val="2"/>
    </font>
    <font>
      <b/>
      <sz val="11"/>
      <color theme="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4" fillId="3" borderId="0" xfId="0" applyFont="1" applyFill="1"/>
    <xf numFmtId="164" fontId="5" fillId="4" borderId="0" xfId="0" applyNumberFormat="1" applyFont="1" applyFill="1" applyAlignment="1">
      <alignment horizontal="right" wrapText="1"/>
    </xf>
    <xf numFmtId="0" fontId="5" fillId="3" borderId="0" xfId="0" applyFont="1" applyFill="1"/>
    <xf numFmtId="0" fontId="5" fillId="4" borderId="0" xfId="0" applyFont="1" applyFill="1" applyAlignment="1">
      <alignment horizontal="right"/>
    </xf>
    <xf numFmtId="0" fontId="3" fillId="5" borderId="1" xfId="0" applyFont="1" applyFill="1" applyBorder="1"/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4" fillId="5" borderId="0" xfId="0" applyFont="1" applyFill="1"/>
    <xf numFmtId="165" fontId="3" fillId="0" borderId="0" xfId="3" applyNumberFormat="1" applyFont="1" applyBorder="1" applyAlignment="1">
      <alignment horizontal="right"/>
    </xf>
    <xf numFmtId="165" fontId="7" fillId="6" borderId="0" xfId="1" applyNumberFormat="1" applyFont="1" applyFill="1" applyBorder="1"/>
    <xf numFmtId="165" fontId="3" fillId="0" borderId="0" xfId="4" applyNumberFormat="1" applyFont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5" borderId="1" xfId="0" applyFont="1" applyFill="1" applyBorder="1" applyAlignment="1">
      <alignment wrapText="1"/>
    </xf>
    <xf numFmtId="3" fontId="5" fillId="4" borderId="0" xfId="0" applyNumberFormat="1" applyFont="1" applyFill="1" applyAlignment="1">
      <alignment horizontal="right"/>
    </xf>
    <xf numFmtId="3" fontId="9" fillId="0" borderId="0" xfId="0" applyNumberFormat="1" applyFont="1"/>
    <xf numFmtId="3" fontId="7" fillId="0" borderId="0" xfId="0" applyNumberFormat="1" applyFont="1"/>
    <xf numFmtId="0" fontId="9" fillId="0" borderId="0" xfId="0" applyFont="1"/>
    <xf numFmtId="10" fontId="7" fillId="0" borderId="0" xfId="0" applyNumberFormat="1" applyFont="1"/>
    <xf numFmtId="3" fontId="11" fillId="0" borderId="0" xfId="0" applyNumberFormat="1" applyFont="1"/>
    <xf numFmtId="0" fontId="11" fillId="0" borderId="0" xfId="0" applyFont="1"/>
    <xf numFmtId="3" fontId="5" fillId="3" borderId="1" xfId="0" applyNumberFormat="1" applyFont="1" applyFill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7" fillId="0" borderId="0" xfId="0" applyNumberFormat="1" applyFont="1"/>
    <xf numFmtId="3" fontId="5" fillId="3" borderId="1" xfId="2" applyNumberFormat="1" applyFont="1" applyFill="1" applyBorder="1" applyAlignment="1">
      <alignment horizontal="right"/>
    </xf>
    <xf numFmtId="3" fontId="10" fillId="8" borderId="1" xfId="0" applyNumberFormat="1" applyFont="1" applyFill="1" applyBorder="1"/>
    <xf numFmtId="0" fontId="8" fillId="2" borderId="3" xfId="0" applyFont="1" applyFill="1" applyBorder="1"/>
    <xf numFmtId="0" fontId="3" fillId="2" borderId="0" xfId="0" applyFont="1" applyFill="1" applyBorder="1"/>
    <xf numFmtId="164" fontId="5" fillId="3" borderId="3" xfId="0" applyNumberFormat="1" applyFont="1" applyFill="1" applyBorder="1" applyAlignment="1">
      <alignment horizontal="right" wrapText="1"/>
    </xf>
    <xf numFmtId="164" fontId="5" fillId="4" borderId="0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3" fontId="3" fillId="3" borderId="4" xfId="2" applyNumberFormat="1" applyFont="1" applyFill="1" applyBorder="1" applyAlignment="1">
      <alignment horizontal="right"/>
    </xf>
    <xf numFmtId="3" fontId="4" fillId="3" borderId="4" xfId="2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165" fontId="3" fillId="4" borderId="3" xfId="4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3" fontId="5" fillId="3" borderId="4" xfId="2" applyNumberFormat="1" applyFont="1" applyFill="1" applyBorder="1" applyAlignment="1">
      <alignment horizontal="right"/>
    </xf>
    <xf numFmtId="3" fontId="10" fillId="8" borderId="4" xfId="0" applyNumberFormat="1" applyFont="1" applyFill="1" applyBorder="1"/>
    <xf numFmtId="10" fontId="7" fillId="8" borderId="3" xfId="0" applyNumberFormat="1" applyFont="1" applyFill="1" applyBorder="1"/>
    <xf numFmtId="0" fontId="9" fillId="0" borderId="3" xfId="0" applyFont="1" applyBorder="1"/>
    <xf numFmtId="164" fontId="5" fillId="7" borderId="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/>
    </xf>
    <xf numFmtId="165" fontId="3" fillId="3" borderId="4" xfId="1" applyNumberFormat="1" applyFont="1" applyFill="1" applyBorder="1" applyAlignment="1">
      <alignment horizontal="right"/>
    </xf>
    <xf numFmtId="0" fontId="2" fillId="2" borderId="3" xfId="0" applyFont="1" applyFill="1" applyBorder="1"/>
    <xf numFmtId="165" fontId="7" fillId="0" borderId="0" xfId="1" applyNumberFormat="1" applyFont="1"/>
    <xf numFmtId="0" fontId="5" fillId="7" borderId="5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3" fillId="8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6" borderId="0" xfId="1" applyNumberFormat="1" applyFont="1" applyFill="1" applyBorder="1" applyAlignment="1">
      <alignment horizontal="right"/>
    </xf>
    <xf numFmtId="165" fontId="3" fillId="3" borderId="3" xfId="1" applyNumberFormat="1" applyFont="1" applyFill="1" applyBorder="1" applyAlignment="1" applyProtection="1">
      <alignment horizontal="right"/>
      <protection locked="0"/>
    </xf>
    <xf numFmtId="165" fontId="7" fillId="0" borderId="3" xfId="1" applyNumberFormat="1" applyFont="1" applyBorder="1"/>
    <xf numFmtId="164" fontId="5" fillId="4" borderId="3" xfId="0" applyNumberFormat="1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right"/>
    </xf>
    <xf numFmtId="3" fontId="7" fillId="0" borderId="3" xfId="0" applyNumberFormat="1" applyFont="1" applyBorder="1"/>
    <xf numFmtId="3" fontId="3" fillId="0" borderId="4" xfId="0" applyNumberFormat="1" applyFont="1" applyBorder="1" applyAlignment="1">
      <alignment horizontal="right"/>
    </xf>
    <xf numFmtId="3" fontId="5" fillId="8" borderId="4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165" fontId="7" fillId="8" borderId="3" xfId="1" applyNumberFormat="1" applyFont="1" applyFill="1" applyBorder="1"/>
    <xf numFmtId="165" fontId="7" fillId="8" borderId="3" xfId="0" applyNumberFormat="1" applyFont="1" applyFill="1" applyBorder="1"/>
    <xf numFmtId="3" fontId="3" fillId="8" borderId="4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165" fontId="7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Border="1"/>
    <xf numFmtId="0" fontId="5" fillId="8" borderId="0" xfId="0" applyFont="1" applyFill="1"/>
    <xf numFmtId="3" fontId="5" fillId="3" borderId="6" xfId="0" applyNumberFormat="1" applyFont="1" applyFill="1" applyBorder="1" applyAlignment="1">
      <alignment horizontal="right"/>
    </xf>
    <xf numFmtId="165" fontId="5" fillId="8" borderId="0" xfId="3" applyNumberFormat="1" applyFont="1" applyFill="1" applyBorder="1" applyAlignment="1">
      <alignment horizontal="right"/>
    </xf>
    <xf numFmtId="165" fontId="10" fillId="8" borderId="0" xfId="1" applyNumberFormat="1" applyFont="1" applyFill="1" applyBorder="1"/>
    <xf numFmtId="165" fontId="5" fillId="8" borderId="3" xfId="4" applyNumberFormat="1" applyFont="1" applyFill="1" applyBorder="1" applyAlignment="1" applyProtection="1">
      <alignment horizontal="right"/>
      <protection locked="0"/>
    </xf>
    <xf numFmtId="165" fontId="5" fillId="8" borderId="0" xfId="4" applyNumberFormat="1" applyFont="1" applyFill="1" applyBorder="1" applyAlignment="1">
      <alignment horizontal="right"/>
    </xf>
    <xf numFmtId="165" fontId="10" fillId="8" borderId="3" xfId="0" applyNumberFormat="1" applyFont="1" applyFill="1" applyBorder="1"/>
    <xf numFmtId="165" fontId="10" fillId="8" borderId="0" xfId="0" applyNumberFormat="1" applyFont="1" applyFill="1"/>
    <xf numFmtId="10" fontId="10" fillId="8" borderId="3" xfId="0" applyNumberFormat="1" applyFont="1" applyFill="1" applyBorder="1"/>
    <xf numFmtId="10" fontId="10" fillId="8" borderId="0" xfId="0" applyNumberFormat="1" applyFont="1" applyFill="1"/>
    <xf numFmtId="165" fontId="9" fillId="0" borderId="0" xfId="0" applyNumberFormat="1" applyFont="1"/>
    <xf numFmtId="165" fontId="11" fillId="8" borderId="0" xfId="0" applyNumberFormat="1" applyFont="1" applyFill="1"/>
    <xf numFmtId="0" fontId="2" fillId="2" borderId="7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</cellXfs>
  <cellStyles count="5">
    <cellStyle name="Normal" xfId="0" builtinId="0"/>
    <cellStyle name="Normal 2_IVE 2014-2017 Alliansen 22 april Bilagor" xfId="2" xr:uid="{E4CD878B-2D8F-41CC-B654-3871C00D6165}"/>
    <cellStyle name="Procent" xfId="1" builtinId="5"/>
    <cellStyle name="Procent 2" xfId="3" xr:uid="{D7BBECC8-E3DF-4144-A898-94BAEE8585FA}"/>
    <cellStyle name="Procent 4" xfId="4" xr:uid="{D452107D-186A-4F2D-B09D-ADCD30B90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8AF5-B66A-4A47-B199-4636639F4DA6}">
  <dimension ref="A1:CQ4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J41" sqref="AJ41"/>
    </sheetView>
  </sheetViews>
  <sheetFormatPr defaultRowHeight="14.4" x14ac:dyDescent="0.3"/>
  <cols>
    <col min="1" max="1" width="24.21875" style="23" customWidth="1"/>
    <col min="2" max="2" width="21.77734375" style="23" customWidth="1"/>
    <col min="3" max="3" width="13.77734375" style="23" customWidth="1"/>
    <col min="4" max="4" width="12.109375" style="23" customWidth="1"/>
    <col min="5" max="6" width="8.5546875" style="23" customWidth="1"/>
    <col min="7" max="7" width="11.109375" style="23" customWidth="1"/>
    <col min="8" max="10" width="10.77734375" style="23" customWidth="1"/>
    <col min="11" max="12" width="8.88671875" style="23" customWidth="1"/>
    <col min="13" max="13" width="11.88671875" style="23" customWidth="1"/>
    <col min="14" max="14" width="18.44140625" style="23" customWidth="1"/>
    <col min="15" max="15" width="16.44140625" style="23" customWidth="1"/>
    <col min="16" max="18" width="8.88671875" style="23" customWidth="1"/>
    <col min="19" max="19" width="8.88671875" style="23"/>
    <col min="20" max="21" width="8.5546875" style="23" bestFit="1" customWidth="1"/>
    <col min="22" max="28" width="0" style="23" hidden="1" customWidth="1"/>
    <col min="29" max="34" width="8.88671875" style="23"/>
    <col min="35" max="36" width="8.88671875" style="23" customWidth="1"/>
    <col min="37" max="16384" width="8.88671875" style="23"/>
  </cols>
  <sheetData>
    <row r="1" spans="1:95" x14ac:dyDescent="0.3">
      <c r="A1" s="1" t="s">
        <v>0</v>
      </c>
      <c r="B1" s="2"/>
      <c r="C1" s="3"/>
      <c r="D1" s="32" t="s">
        <v>35</v>
      </c>
      <c r="E1" s="33"/>
      <c r="F1" s="33"/>
      <c r="G1" s="42" t="s">
        <v>40</v>
      </c>
      <c r="H1" s="1"/>
      <c r="I1" s="1"/>
      <c r="J1" s="42" t="s">
        <v>47</v>
      </c>
      <c r="K1" s="1"/>
      <c r="L1" s="1"/>
      <c r="M1" s="42" t="s">
        <v>41</v>
      </c>
      <c r="N1" s="1"/>
      <c r="O1" s="1"/>
      <c r="P1" s="1" t="s">
        <v>42</v>
      </c>
      <c r="Q1" s="1"/>
      <c r="R1" s="1"/>
      <c r="S1" s="1" t="s">
        <v>43</v>
      </c>
      <c r="T1" s="1"/>
      <c r="U1" s="1"/>
      <c r="V1" s="42" t="s">
        <v>44</v>
      </c>
      <c r="W1" s="1"/>
      <c r="X1" s="1" t="s">
        <v>45</v>
      </c>
      <c r="Y1" s="1"/>
      <c r="Z1" s="1"/>
      <c r="AA1" s="1" t="s">
        <v>46</v>
      </c>
      <c r="AB1" s="1"/>
      <c r="AC1" s="42" t="s">
        <v>49</v>
      </c>
      <c r="AD1" s="1"/>
      <c r="AE1" s="42" t="s">
        <v>36</v>
      </c>
      <c r="AF1" s="1"/>
      <c r="AG1" s="42" t="s">
        <v>37</v>
      </c>
      <c r="AH1" s="1"/>
      <c r="AI1" s="42" t="s">
        <v>38</v>
      </c>
      <c r="AJ1" s="1"/>
      <c r="AK1" s="42" t="s">
        <v>39</v>
      </c>
      <c r="AL1" s="1"/>
    </row>
    <row r="2" spans="1:95" ht="24.6" x14ac:dyDescent="0.3">
      <c r="A2" s="4"/>
      <c r="B2" s="5" t="s">
        <v>1</v>
      </c>
      <c r="C2" s="5" t="s">
        <v>2</v>
      </c>
      <c r="D2" s="34" t="s">
        <v>2</v>
      </c>
      <c r="E2" s="35" t="s">
        <v>3</v>
      </c>
      <c r="F2" s="35" t="s">
        <v>3</v>
      </c>
      <c r="G2" s="34" t="s">
        <v>2</v>
      </c>
      <c r="H2" s="5" t="s">
        <v>3</v>
      </c>
      <c r="I2" s="5" t="s">
        <v>3</v>
      </c>
      <c r="J2" s="34" t="s">
        <v>2</v>
      </c>
      <c r="K2" s="5" t="s">
        <v>3</v>
      </c>
      <c r="L2" s="5" t="s">
        <v>3</v>
      </c>
      <c r="M2" s="34" t="s">
        <v>2</v>
      </c>
      <c r="N2" s="5" t="s">
        <v>3</v>
      </c>
      <c r="O2" s="5" t="s">
        <v>3</v>
      </c>
      <c r="P2" s="34" t="s">
        <v>2</v>
      </c>
      <c r="Q2" s="5" t="s">
        <v>3</v>
      </c>
      <c r="R2" s="5" t="s">
        <v>3</v>
      </c>
      <c r="S2" s="49" t="s">
        <v>2</v>
      </c>
      <c r="T2" s="35" t="s">
        <v>3</v>
      </c>
      <c r="U2" s="35" t="s">
        <v>3</v>
      </c>
      <c r="V2" s="63"/>
      <c r="AC2" s="49" t="s">
        <v>2</v>
      </c>
      <c r="AD2" s="35" t="s">
        <v>3</v>
      </c>
      <c r="AE2" s="49" t="s">
        <v>2</v>
      </c>
      <c r="AF2" s="35" t="s">
        <v>3</v>
      </c>
      <c r="AG2" s="49" t="s">
        <v>2</v>
      </c>
      <c r="AH2" s="35" t="s">
        <v>3</v>
      </c>
      <c r="AI2" s="49" t="s">
        <v>2</v>
      </c>
      <c r="AJ2" s="35" t="s">
        <v>3</v>
      </c>
      <c r="AK2" s="49" t="s">
        <v>2</v>
      </c>
      <c r="AL2" s="35" t="s">
        <v>3</v>
      </c>
    </row>
    <row r="3" spans="1:95" x14ac:dyDescent="0.3">
      <c r="A3" s="6" t="s">
        <v>4</v>
      </c>
      <c r="B3" s="7">
        <v>2020</v>
      </c>
      <c r="C3" s="7">
        <v>2021</v>
      </c>
      <c r="D3" s="36">
        <v>2022</v>
      </c>
      <c r="E3" s="37">
        <v>2023</v>
      </c>
      <c r="F3" s="37">
        <v>2024</v>
      </c>
      <c r="G3" s="43">
        <v>2022</v>
      </c>
      <c r="H3" s="7">
        <v>2023</v>
      </c>
      <c r="I3" s="7">
        <v>2024</v>
      </c>
      <c r="J3" s="43">
        <v>2022</v>
      </c>
      <c r="K3" s="7">
        <v>2023</v>
      </c>
      <c r="L3" s="7">
        <v>2024</v>
      </c>
      <c r="M3" s="36">
        <v>2022</v>
      </c>
      <c r="N3" s="7">
        <v>2023</v>
      </c>
      <c r="O3" s="7">
        <v>2024</v>
      </c>
      <c r="P3" s="36">
        <v>2022</v>
      </c>
      <c r="Q3" s="7">
        <v>2023</v>
      </c>
      <c r="R3" s="7">
        <v>2024</v>
      </c>
      <c r="S3" s="54">
        <v>2022</v>
      </c>
      <c r="T3" s="55">
        <v>2023</v>
      </c>
      <c r="U3" s="55">
        <v>2024</v>
      </c>
      <c r="V3" s="64"/>
      <c r="AC3" s="54">
        <v>2022</v>
      </c>
      <c r="AD3" s="55">
        <v>2023</v>
      </c>
      <c r="AE3" s="54">
        <v>2022</v>
      </c>
      <c r="AF3" s="55">
        <v>2023</v>
      </c>
      <c r="AG3" s="54">
        <v>2022</v>
      </c>
      <c r="AH3" s="55">
        <v>2023</v>
      </c>
      <c r="AI3" s="54">
        <v>2022</v>
      </c>
      <c r="AJ3" s="55">
        <v>2023</v>
      </c>
      <c r="AK3" s="54">
        <v>2022</v>
      </c>
      <c r="AL3" s="55">
        <v>2023</v>
      </c>
    </row>
    <row r="4" spans="1:95" x14ac:dyDescent="0.3">
      <c r="A4" s="8" t="s">
        <v>5</v>
      </c>
      <c r="B4" s="9">
        <v>242402.62349999999</v>
      </c>
      <c r="C4" s="9">
        <v>599491</v>
      </c>
      <c r="D4" s="38">
        <v>689626</v>
      </c>
      <c r="E4" s="9">
        <v>597324</v>
      </c>
      <c r="F4" s="9">
        <v>614338</v>
      </c>
      <c r="G4" s="38">
        <v>667571</v>
      </c>
      <c r="H4" s="9">
        <v>602824</v>
      </c>
      <c r="I4" s="9">
        <v>626503</v>
      </c>
      <c r="J4" s="38">
        <v>633935</v>
      </c>
      <c r="K4" s="9">
        <v>554961</v>
      </c>
      <c r="L4" s="9">
        <v>518308</v>
      </c>
      <c r="M4" s="38">
        <v>603555</v>
      </c>
      <c r="N4" s="9">
        <v>466436</v>
      </c>
      <c r="O4" s="9">
        <v>449339</v>
      </c>
      <c r="P4" s="38">
        <v>551076</v>
      </c>
      <c r="Q4" s="9">
        <v>522820</v>
      </c>
      <c r="R4" s="9">
        <v>531457</v>
      </c>
      <c r="S4" s="38">
        <v>597591</v>
      </c>
      <c r="T4" s="9">
        <v>524616</v>
      </c>
      <c r="U4" s="9">
        <v>551730</v>
      </c>
      <c r="V4" s="65"/>
      <c r="W4" s="22"/>
      <c r="X4" s="22"/>
      <c r="Y4" s="22"/>
      <c r="Z4" s="22"/>
      <c r="AA4" s="22"/>
      <c r="AC4" s="71">
        <f>D4-G4</f>
        <v>22055</v>
      </c>
      <c r="AD4" s="9">
        <f>E4-H4</f>
        <v>-5500</v>
      </c>
      <c r="AE4" s="71">
        <f>D4-J4</f>
        <v>55691</v>
      </c>
      <c r="AF4" s="9">
        <f>E4-K4</f>
        <v>42363</v>
      </c>
      <c r="AG4" s="57">
        <f>D4-M4</f>
        <v>86071</v>
      </c>
      <c r="AH4" s="9">
        <f>E4-N4</f>
        <v>130888</v>
      </c>
      <c r="AI4" s="71">
        <f>D4-P4</f>
        <v>138550</v>
      </c>
      <c r="AJ4" s="9">
        <f>E4-Q4</f>
        <v>74504</v>
      </c>
      <c r="AK4" s="71">
        <f>D4-S4</f>
        <v>92035</v>
      </c>
      <c r="AL4" s="9">
        <f>E4-T4</f>
        <v>72708</v>
      </c>
    </row>
    <row r="5" spans="1:95" s="10" customFormat="1" ht="12" x14ac:dyDescent="0.25">
      <c r="A5" s="10" t="s">
        <v>6</v>
      </c>
      <c r="B5" s="10">
        <v>438922.93721</v>
      </c>
      <c r="C5" s="10">
        <v>467091</v>
      </c>
      <c r="D5" s="39">
        <v>526477</v>
      </c>
      <c r="E5" s="10">
        <v>466833</v>
      </c>
      <c r="F5" s="10">
        <v>455193</v>
      </c>
      <c r="G5" s="39">
        <v>529423</v>
      </c>
      <c r="H5" s="10">
        <v>481371</v>
      </c>
      <c r="I5" s="10">
        <v>475046</v>
      </c>
      <c r="J5" s="39">
        <v>512601</v>
      </c>
      <c r="K5" s="10">
        <v>448726</v>
      </c>
      <c r="L5" s="10">
        <v>435890</v>
      </c>
      <c r="M5" s="39">
        <v>476562</v>
      </c>
      <c r="N5" s="10">
        <v>386449</v>
      </c>
      <c r="O5" s="10">
        <v>353586</v>
      </c>
      <c r="P5" s="38"/>
      <c r="Q5" s="9"/>
      <c r="R5" s="9"/>
      <c r="S5" s="39">
        <v>463857</v>
      </c>
      <c r="T5" s="10">
        <v>424587</v>
      </c>
      <c r="U5" s="10">
        <v>398034</v>
      </c>
      <c r="AC5" s="39">
        <f t="shared" ref="AC5:AD21" si="0">D5-G5</f>
        <v>-2946</v>
      </c>
      <c r="AD5" s="10">
        <f t="shared" si="0"/>
        <v>-14538</v>
      </c>
      <c r="AE5" s="39">
        <f t="shared" ref="AE5:AF21" si="1">D5-J5</f>
        <v>13876</v>
      </c>
      <c r="AF5" s="10">
        <f t="shared" si="1"/>
        <v>18107</v>
      </c>
      <c r="AG5" s="39">
        <f t="shared" ref="AG5:AG21" si="2">D5-M5</f>
        <v>49915</v>
      </c>
      <c r="AH5" s="10">
        <f t="shared" ref="AH5:AH21" si="3">E5-N5</f>
        <v>80384</v>
      </c>
      <c r="AI5" s="71"/>
      <c r="AK5" s="39">
        <f t="shared" ref="AK5:AK21" si="4">D5-S5</f>
        <v>62620</v>
      </c>
      <c r="AL5" s="10">
        <f t="shared" ref="AL5:AL21" si="5">E5-T5</f>
        <v>42246</v>
      </c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</row>
    <row r="6" spans="1:95" s="10" customFormat="1" ht="12" x14ac:dyDescent="0.25">
      <c r="A6" s="10" t="s">
        <v>7</v>
      </c>
      <c r="B6" s="10">
        <v>-196520.31370999999</v>
      </c>
      <c r="C6" s="10">
        <v>132400</v>
      </c>
      <c r="D6" s="39">
        <v>163149</v>
      </c>
      <c r="E6" s="10">
        <v>130491</v>
      </c>
      <c r="F6" s="10">
        <v>159145</v>
      </c>
      <c r="G6" s="39">
        <v>138148</v>
      </c>
      <c r="H6" s="10">
        <v>121453</v>
      </c>
      <c r="I6" s="10">
        <v>151457</v>
      </c>
      <c r="J6" s="39">
        <v>121334</v>
      </c>
      <c r="K6" s="10">
        <v>106235</v>
      </c>
      <c r="L6" s="10">
        <v>82418</v>
      </c>
      <c r="M6" s="39">
        <v>126993</v>
      </c>
      <c r="N6" s="10">
        <v>79986</v>
      </c>
      <c r="O6" s="10">
        <v>95752</v>
      </c>
      <c r="P6" s="38"/>
      <c r="Q6" s="9"/>
      <c r="R6" s="9"/>
      <c r="S6" s="39">
        <v>133734</v>
      </c>
      <c r="T6" s="10">
        <v>100029</v>
      </c>
      <c r="U6" s="10">
        <v>153696</v>
      </c>
      <c r="AC6" s="39">
        <f t="shared" si="0"/>
        <v>25001</v>
      </c>
      <c r="AD6" s="10">
        <f t="shared" si="0"/>
        <v>9038</v>
      </c>
      <c r="AE6" s="39">
        <f t="shared" si="1"/>
        <v>41815</v>
      </c>
      <c r="AF6" s="10">
        <f t="shared" si="1"/>
        <v>24256</v>
      </c>
      <c r="AG6" s="39">
        <f t="shared" si="2"/>
        <v>36156</v>
      </c>
      <c r="AH6" s="10">
        <f t="shared" si="3"/>
        <v>50505</v>
      </c>
      <c r="AI6" s="71"/>
      <c r="AK6" s="39">
        <f t="shared" si="4"/>
        <v>29415</v>
      </c>
      <c r="AL6" s="10">
        <f t="shared" si="5"/>
        <v>30462</v>
      </c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</row>
    <row r="7" spans="1:95" x14ac:dyDescent="0.3">
      <c r="A7" s="8" t="s">
        <v>8</v>
      </c>
      <c r="B7" s="9">
        <v>764.77732000000003</v>
      </c>
      <c r="C7" s="9">
        <v>1184</v>
      </c>
      <c r="D7" s="38">
        <v>10654</v>
      </c>
      <c r="E7" s="9">
        <v>973</v>
      </c>
      <c r="F7" s="9">
        <v>10700</v>
      </c>
      <c r="G7" s="38">
        <v>10654</v>
      </c>
      <c r="H7" s="9">
        <v>973</v>
      </c>
      <c r="I7" s="9">
        <v>10700</v>
      </c>
      <c r="J7" s="38">
        <v>10654</v>
      </c>
      <c r="K7" s="9">
        <v>973</v>
      </c>
      <c r="L7" s="9">
        <v>10700</v>
      </c>
      <c r="M7" s="38">
        <v>7354</v>
      </c>
      <c r="N7" s="9">
        <v>973</v>
      </c>
      <c r="O7" s="9">
        <v>7400</v>
      </c>
      <c r="P7" s="38">
        <v>10654</v>
      </c>
      <c r="Q7" s="9">
        <v>973</v>
      </c>
      <c r="R7" s="9">
        <v>10700</v>
      </c>
      <c r="S7" s="38">
        <v>10654</v>
      </c>
      <c r="T7" s="9">
        <v>973</v>
      </c>
      <c r="U7" s="9">
        <v>10700</v>
      </c>
      <c r="V7" s="65"/>
      <c r="W7" s="22"/>
      <c r="X7" s="22"/>
      <c r="Y7" s="22"/>
      <c r="Z7" s="22"/>
      <c r="AA7" s="22"/>
      <c r="AC7" s="71">
        <f t="shared" si="0"/>
        <v>0</v>
      </c>
      <c r="AD7" s="9">
        <f t="shared" si="0"/>
        <v>0</v>
      </c>
      <c r="AE7" s="71">
        <f t="shared" si="1"/>
        <v>0</v>
      </c>
      <c r="AF7" s="9">
        <f t="shared" si="1"/>
        <v>0</v>
      </c>
      <c r="AG7" s="57">
        <f t="shared" si="2"/>
        <v>3300</v>
      </c>
      <c r="AH7" s="9">
        <f t="shared" si="3"/>
        <v>0</v>
      </c>
      <c r="AI7" s="71">
        <f>D7-P7</f>
        <v>0</v>
      </c>
      <c r="AJ7" s="90">
        <f>E7-Q7</f>
        <v>0</v>
      </c>
      <c r="AK7" s="71">
        <f t="shared" si="4"/>
        <v>0</v>
      </c>
      <c r="AL7" s="9">
        <f t="shared" si="5"/>
        <v>0</v>
      </c>
    </row>
    <row r="8" spans="1:95" x14ac:dyDescent="0.3">
      <c r="A8" s="8" t="s">
        <v>9</v>
      </c>
      <c r="B8" s="9">
        <v>1466.93589</v>
      </c>
      <c r="C8" s="9">
        <v>1627</v>
      </c>
      <c r="D8" s="38">
        <v>1863</v>
      </c>
      <c r="E8" s="9">
        <v>1874</v>
      </c>
      <c r="F8" s="9">
        <v>1885</v>
      </c>
      <c r="G8" s="38">
        <v>1863</v>
      </c>
      <c r="H8" s="9">
        <v>1874</v>
      </c>
      <c r="I8" s="9">
        <v>1888</v>
      </c>
      <c r="J8" s="38">
        <v>1863</v>
      </c>
      <c r="K8" s="9">
        <v>1874</v>
      </c>
      <c r="L8" s="9">
        <v>1885</v>
      </c>
      <c r="M8" s="38">
        <v>1846</v>
      </c>
      <c r="N8" s="9">
        <v>1864</v>
      </c>
      <c r="O8" s="9">
        <v>1896</v>
      </c>
      <c r="P8" s="38"/>
      <c r="Q8" s="9"/>
      <c r="R8" s="9"/>
      <c r="S8" s="38">
        <v>1846</v>
      </c>
      <c r="T8" s="9">
        <v>1855</v>
      </c>
      <c r="U8" s="9">
        <v>1868</v>
      </c>
      <c r="V8" s="65"/>
      <c r="W8" s="22"/>
      <c r="X8" s="22"/>
      <c r="Y8" s="22"/>
      <c r="Z8" s="22"/>
      <c r="AA8" s="22"/>
      <c r="AC8" s="71">
        <f t="shared" si="0"/>
        <v>0</v>
      </c>
      <c r="AD8" s="9">
        <f t="shared" si="0"/>
        <v>0</v>
      </c>
      <c r="AE8" s="71">
        <f t="shared" si="1"/>
        <v>0</v>
      </c>
      <c r="AF8" s="9">
        <f t="shared" si="1"/>
        <v>0</v>
      </c>
      <c r="AG8" s="57">
        <f t="shared" si="2"/>
        <v>17</v>
      </c>
      <c r="AH8" s="9">
        <f t="shared" si="3"/>
        <v>10</v>
      </c>
      <c r="AI8" s="71">
        <f t="shared" ref="AI8:AJ20" si="6">D8-P8</f>
        <v>1863</v>
      </c>
      <c r="AJ8" s="90">
        <f t="shared" si="6"/>
        <v>1874</v>
      </c>
      <c r="AK8" s="71">
        <f t="shared" si="4"/>
        <v>17</v>
      </c>
      <c r="AL8" s="9">
        <f t="shared" si="5"/>
        <v>19</v>
      </c>
    </row>
    <row r="9" spans="1:95" x14ac:dyDescent="0.3">
      <c r="A9" s="8" t="s">
        <v>10</v>
      </c>
      <c r="B9" s="9">
        <v>5259727.8922899999</v>
      </c>
      <c r="C9" s="9">
        <v>5532256</v>
      </c>
      <c r="D9" s="38">
        <v>5730846</v>
      </c>
      <c r="E9" s="9">
        <v>5904473</v>
      </c>
      <c r="F9" s="9">
        <v>6058774</v>
      </c>
      <c r="G9" s="38">
        <v>5724096</v>
      </c>
      <c r="H9" s="9">
        <v>5897092</v>
      </c>
      <c r="I9" s="9">
        <v>6055207</v>
      </c>
      <c r="J9" s="38">
        <v>5700061</v>
      </c>
      <c r="K9" s="9">
        <v>5852183</v>
      </c>
      <c r="L9" s="9">
        <v>5997177</v>
      </c>
      <c r="M9" s="38">
        <v>5718062</v>
      </c>
      <c r="N9" s="9">
        <v>5897522</v>
      </c>
      <c r="O9" s="9">
        <v>6117406</v>
      </c>
      <c r="P9" s="38">
        <v>5562554</v>
      </c>
      <c r="Q9" s="9">
        <v>5710617</v>
      </c>
      <c r="R9" s="9">
        <v>5858994</v>
      </c>
      <c r="S9" s="38">
        <v>5709777</v>
      </c>
      <c r="T9" s="9">
        <v>5870286</v>
      </c>
      <c r="U9" s="9">
        <v>6028311</v>
      </c>
      <c r="V9" s="65"/>
      <c r="W9" s="22"/>
      <c r="X9" s="22"/>
      <c r="Y9" s="22"/>
      <c r="Z9" s="22"/>
      <c r="AA9" s="22"/>
      <c r="AC9" s="71">
        <f t="shared" si="0"/>
        <v>6750</v>
      </c>
      <c r="AD9" s="9">
        <f t="shared" si="0"/>
        <v>7381</v>
      </c>
      <c r="AE9" s="71">
        <f t="shared" si="1"/>
        <v>30785</v>
      </c>
      <c r="AF9" s="9">
        <f t="shared" si="1"/>
        <v>52290</v>
      </c>
      <c r="AG9" s="57">
        <f t="shared" si="2"/>
        <v>12784</v>
      </c>
      <c r="AH9" s="9">
        <f t="shared" si="3"/>
        <v>6951</v>
      </c>
      <c r="AI9" s="71">
        <f t="shared" si="6"/>
        <v>168292</v>
      </c>
      <c r="AJ9" s="90">
        <f t="shared" si="6"/>
        <v>193856</v>
      </c>
      <c r="AK9" s="71">
        <f t="shared" si="4"/>
        <v>21069</v>
      </c>
      <c r="AL9" s="9">
        <f t="shared" si="5"/>
        <v>34187</v>
      </c>
    </row>
    <row r="10" spans="1:95" x14ac:dyDescent="0.3">
      <c r="A10" s="8" t="s">
        <v>11</v>
      </c>
      <c r="B10" s="9">
        <v>780463.44272000005</v>
      </c>
      <c r="C10" s="9">
        <v>795139</v>
      </c>
      <c r="D10" s="38">
        <v>840375</v>
      </c>
      <c r="E10" s="9">
        <v>845579</v>
      </c>
      <c r="F10" s="9">
        <v>850751</v>
      </c>
      <c r="G10" s="38">
        <v>839375</v>
      </c>
      <c r="H10" s="9">
        <v>841158</v>
      </c>
      <c r="I10" s="9">
        <v>847168</v>
      </c>
      <c r="J10" s="38">
        <v>820280</v>
      </c>
      <c r="K10" s="9">
        <v>822849</v>
      </c>
      <c r="L10" s="9">
        <v>819760</v>
      </c>
      <c r="M10" s="38">
        <v>830596</v>
      </c>
      <c r="N10" s="9">
        <v>830046</v>
      </c>
      <c r="O10" s="9">
        <v>837229</v>
      </c>
      <c r="P10" s="38">
        <v>790509</v>
      </c>
      <c r="Q10" s="9">
        <v>756983</v>
      </c>
      <c r="R10" s="9">
        <v>761614</v>
      </c>
      <c r="S10" s="38">
        <v>753616</v>
      </c>
      <c r="T10" s="9">
        <v>724192</v>
      </c>
      <c r="U10" s="9">
        <v>710051</v>
      </c>
      <c r="V10" s="65"/>
      <c r="W10" s="22"/>
      <c r="X10" s="22"/>
      <c r="Y10" s="22"/>
      <c r="Z10" s="22"/>
      <c r="AA10" s="22"/>
      <c r="AC10" s="71">
        <f t="shared" si="0"/>
        <v>1000</v>
      </c>
      <c r="AD10" s="9">
        <f t="shared" si="0"/>
        <v>4421</v>
      </c>
      <c r="AE10" s="71">
        <f t="shared" si="1"/>
        <v>20095</v>
      </c>
      <c r="AF10" s="9">
        <f t="shared" si="1"/>
        <v>22730</v>
      </c>
      <c r="AG10" s="57">
        <f t="shared" si="2"/>
        <v>9779</v>
      </c>
      <c r="AH10" s="9">
        <f t="shared" si="3"/>
        <v>15533</v>
      </c>
      <c r="AI10" s="71">
        <f t="shared" si="6"/>
        <v>49866</v>
      </c>
      <c r="AJ10" s="90">
        <f t="shared" si="6"/>
        <v>88596</v>
      </c>
      <c r="AK10" s="71">
        <f t="shared" si="4"/>
        <v>86759</v>
      </c>
      <c r="AL10" s="9">
        <f t="shared" si="5"/>
        <v>121387</v>
      </c>
    </row>
    <row r="11" spans="1:95" x14ac:dyDescent="0.3">
      <c r="A11" s="8" t="s">
        <v>12</v>
      </c>
      <c r="B11" s="9">
        <v>1690759.35479</v>
      </c>
      <c r="C11" s="9">
        <v>1770515</v>
      </c>
      <c r="D11" s="38">
        <v>1838075</v>
      </c>
      <c r="E11" s="9">
        <v>1883057</v>
      </c>
      <c r="F11" s="9">
        <v>1930462</v>
      </c>
      <c r="G11" s="38">
        <v>1841422</v>
      </c>
      <c r="H11" s="9">
        <v>1886431</v>
      </c>
      <c r="I11" s="9">
        <v>1935802</v>
      </c>
      <c r="J11" s="38">
        <v>1828118</v>
      </c>
      <c r="K11" s="9">
        <v>1881187</v>
      </c>
      <c r="L11" s="9">
        <v>1928586</v>
      </c>
      <c r="M11" s="38">
        <v>1839904</v>
      </c>
      <c r="N11" s="9">
        <v>1869831</v>
      </c>
      <c r="O11" s="9">
        <v>1903222</v>
      </c>
      <c r="P11" s="38">
        <v>1827118</v>
      </c>
      <c r="Q11" s="9">
        <v>1876051</v>
      </c>
      <c r="R11" s="9">
        <v>1925729</v>
      </c>
      <c r="S11" s="38">
        <v>1842588</v>
      </c>
      <c r="T11" s="9">
        <v>1895131</v>
      </c>
      <c r="U11" s="9">
        <v>1929337</v>
      </c>
      <c r="V11" s="65"/>
      <c r="W11" s="22"/>
      <c r="X11" s="22"/>
      <c r="Y11" s="22"/>
      <c r="Z11" s="22"/>
      <c r="AA11" s="22"/>
      <c r="AC11" s="71">
        <f t="shared" si="0"/>
        <v>-3347</v>
      </c>
      <c r="AD11" s="9">
        <f t="shared" si="0"/>
        <v>-3374</v>
      </c>
      <c r="AE11" s="71">
        <f t="shared" si="1"/>
        <v>9957</v>
      </c>
      <c r="AF11" s="9">
        <f t="shared" si="1"/>
        <v>1870</v>
      </c>
      <c r="AG11" s="57">
        <f t="shared" si="2"/>
        <v>-1829</v>
      </c>
      <c r="AH11" s="9">
        <f t="shared" si="3"/>
        <v>13226</v>
      </c>
      <c r="AI11" s="71">
        <f t="shared" si="6"/>
        <v>10957</v>
      </c>
      <c r="AJ11" s="90">
        <f t="shared" si="6"/>
        <v>7006</v>
      </c>
      <c r="AK11" s="71">
        <f t="shared" si="4"/>
        <v>-4513</v>
      </c>
      <c r="AL11" s="9">
        <f t="shared" si="5"/>
        <v>-12074</v>
      </c>
    </row>
    <row r="12" spans="1:95" x14ac:dyDescent="0.3">
      <c r="A12" s="8" t="s">
        <v>13</v>
      </c>
      <c r="B12" s="9">
        <v>833010.55391000002</v>
      </c>
      <c r="C12" s="9">
        <v>811187</v>
      </c>
      <c r="D12" s="38">
        <v>876512</v>
      </c>
      <c r="E12" s="9">
        <v>887576</v>
      </c>
      <c r="F12" s="9">
        <v>897796</v>
      </c>
      <c r="G12" s="38">
        <v>863378</v>
      </c>
      <c r="H12" s="9">
        <v>864544</v>
      </c>
      <c r="I12" s="9">
        <v>870720</v>
      </c>
      <c r="J12" s="38">
        <v>855211</v>
      </c>
      <c r="K12" s="9">
        <v>856331</v>
      </c>
      <c r="L12" s="9">
        <v>861569</v>
      </c>
      <c r="M12" s="38">
        <v>861512</v>
      </c>
      <c r="N12" s="9">
        <v>840058</v>
      </c>
      <c r="O12" s="9">
        <v>854485</v>
      </c>
      <c r="P12" s="38">
        <v>846545</v>
      </c>
      <c r="Q12" s="9">
        <v>849075</v>
      </c>
      <c r="R12" s="9">
        <v>854270</v>
      </c>
      <c r="S12" s="38">
        <v>857645</v>
      </c>
      <c r="T12" s="9">
        <v>859233</v>
      </c>
      <c r="U12" s="9">
        <v>874203</v>
      </c>
      <c r="V12" s="65"/>
      <c r="W12" s="22"/>
      <c r="X12" s="22"/>
      <c r="Y12" s="22"/>
      <c r="Z12" s="22"/>
      <c r="AA12" s="22"/>
      <c r="AC12" s="71">
        <f t="shared" si="0"/>
        <v>13134</v>
      </c>
      <c r="AD12" s="9">
        <f t="shared" si="0"/>
        <v>23032</v>
      </c>
      <c r="AE12" s="71">
        <f t="shared" si="1"/>
        <v>21301</v>
      </c>
      <c r="AF12" s="9">
        <f t="shared" si="1"/>
        <v>31245</v>
      </c>
      <c r="AG12" s="57">
        <f t="shared" si="2"/>
        <v>15000</v>
      </c>
      <c r="AH12" s="9">
        <f t="shared" si="3"/>
        <v>47518</v>
      </c>
      <c r="AI12" s="71">
        <f t="shared" si="6"/>
        <v>29967</v>
      </c>
      <c r="AJ12" s="90">
        <f t="shared" si="6"/>
        <v>38501</v>
      </c>
      <c r="AK12" s="71">
        <f t="shared" si="4"/>
        <v>18867</v>
      </c>
      <c r="AL12" s="9">
        <f t="shared" si="5"/>
        <v>28343</v>
      </c>
    </row>
    <row r="13" spans="1:95" x14ac:dyDescent="0.3">
      <c r="A13" s="8" t="s">
        <v>14</v>
      </c>
      <c r="B13" s="9">
        <v>1865915.54085</v>
      </c>
      <c r="C13" s="9">
        <v>2013750</v>
      </c>
      <c r="D13" s="38">
        <v>2046129</v>
      </c>
      <c r="E13" s="9">
        <v>2140383</v>
      </c>
      <c r="F13" s="9">
        <v>2247578</v>
      </c>
      <c r="G13" s="38">
        <v>2035129</v>
      </c>
      <c r="H13" s="9">
        <v>2109001</v>
      </c>
      <c r="I13" s="9">
        <v>2195508</v>
      </c>
      <c r="J13" s="38">
        <v>2029326</v>
      </c>
      <c r="K13" s="9">
        <v>2102975</v>
      </c>
      <c r="L13" s="9">
        <v>2186689</v>
      </c>
      <c r="M13" s="38">
        <v>2082240</v>
      </c>
      <c r="N13" s="9">
        <v>2145524</v>
      </c>
      <c r="O13" s="9">
        <v>2258270</v>
      </c>
      <c r="P13" s="38">
        <v>2065583</v>
      </c>
      <c r="Q13" s="9">
        <v>2188070</v>
      </c>
      <c r="R13" s="9">
        <v>2278953</v>
      </c>
      <c r="S13" s="38">
        <v>2071829</v>
      </c>
      <c r="T13" s="9">
        <v>2155890</v>
      </c>
      <c r="U13" s="9">
        <v>2263622</v>
      </c>
      <c r="V13" s="65"/>
      <c r="W13" s="22"/>
      <c r="X13" s="22"/>
      <c r="Y13" s="22"/>
      <c r="Z13" s="22"/>
      <c r="AA13" s="22"/>
      <c r="AC13" s="71">
        <f t="shared" si="0"/>
        <v>11000</v>
      </c>
      <c r="AD13" s="9">
        <f t="shared" si="0"/>
        <v>31382</v>
      </c>
      <c r="AE13" s="71">
        <f t="shared" si="1"/>
        <v>16803</v>
      </c>
      <c r="AF13" s="9">
        <f t="shared" si="1"/>
        <v>37408</v>
      </c>
      <c r="AG13" s="57">
        <f t="shared" si="2"/>
        <v>-36111</v>
      </c>
      <c r="AH13" s="9">
        <f t="shared" si="3"/>
        <v>-5141</v>
      </c>
      <c r="AI13" s="71">
        <f t="shared" si="6"/>
        <v>-19454</v>
      </c>
      <c r="AJ13" s="90">
        <f t="shared" si="6"/>
        <v>-47687</v>
      </c>
      <c r="AK13" s="71">
        <f t="shared" si="4"/>
        <v>-25700</v>
      </c>
      <c r="AL13" s="9">
        <f t="shared" si="5"/>
        <v>-15507</v>
      </c>
    </row>
    <row r="14" spans="1:95" x14ac:dyDescent="0.3">
      <c r="A14" s="8" t="s">
        <v>15</v>
      </c>
      <c r="B14" s="9">
        <v>362905.34594000003</v>
      </c>
      <c r="C14" s="9">
        <v>379753</v>
      </c>
      <c r="D14" s="38">
        <v>416915</v>
      </c>
      <c r="E14" s="9">
        <v>421066</v>
      </c>
      <c r="F14" s="9">
        <v>434413</v>
      </c>
      <c r="G14" s="38">
        <v>414934</v>
      </c>
      <c r="H14" s="9">
        <v>419075</v>
      </c>
      <c r="I14" s="9">
        <v>433342</v>
      </c>
      <c r="J14" s="38">
        <v>392203</v>
      </c>
      <c r="K14" s="9">
        <v>386753</v>
      </c>
      <c r="L14" s="9">
        <v>403714</v>
      </c>
      <c r="M14" s="38">
        <v>401781</v>
      </c>
      <c r="N14" s="9">
        <v>396645</v>
      </c>
      <c r="O14" s="9">
        <v>408118</v>
      </c>
      <c r="P14" s="38">
        <v>381626</v>
      </c>
      <c r="Q14" s="9">
        <v>386555</v>
      </c>
      <c r="R14" s="9">
        <v>398501</v>
      </c>
      <c r="S14" s="38">
        <v>364423</v>
      </c>
      <c r="T14" s="9">
        <v>364573</v>
      </c>
      <c r="U14" s="9">
        <v>377958</v>
      </c>
      <c r="V14" s="65"/>
      <c r="W14" s="22"/>
      <c r="X14" s="22"/>
      <c r="Y14" s="22"/>
      <c r="Z14" s="22"/>
      <c r="AA14" s="22"/>
      <c r="AC14" s="71">
        <f t="shared" si="0"/>
        <v>1981</v>
      </c>
      <c r="AD14" s="9">
        <f t="shared" si="0"/>
        <v>1991</v>
      </c>
      <c r="AE14" s="71">
        <f t="shared" si="1"/>
        <v>24712</v>
      </c>
      <c r="AF14" s="9">
        <f t="shared" si="1"/>
        <v>34313</v>
      </c>
      <c r="AG14" s="57">
        <f t="shared" si="2"/>
        <v>15134</v>
      </c>
      <c r="AH14" s="9">
        <f t="shared" si="3"/>
        <v>24421</v>
      </c>
      <c r="AI14" s="71">
        <f t="shared" si="6"/>
        <v>35289</v>
      </c>
      <c r="AJ14" s="90">
        <f t="shared" si="6"/>
        <v>34511</v>
      </c>
      <c r="AK14" s="71">
        <f t="shared" si="4"/>
        <v>52492</v>
      </c>
      <c r="AL14" s="9">
        <f t="shared" si="5"/>
        <v>56493</v>
      </c>
    </row>
    <row r="15" spans="1:95" x14ac:dyDescent="0.3">
      <c r="A15" s="8" t="s">
        <v>16</v>
      </c>
      <c r="B15" s="9">
        <v>341247.22145999997</v>
      </c>
      <c r="C15" s="9">
        <v>347659</v>
      </c>
      <c r="D15" s="38">
        <v>365764</v>
      </c>
      <c r="E15" s="9">
        <v>384889</v>
      </c>
      <c r="F15" s="9">
        <v>415714</v>
      </c>
      <c r="G15" s="38">
        <v>362212</v>
      </c>
      <c r="H15" s="9">
        <v>376094</v>
      </c>
      <c r="I15" s="9">
        <v>407251</v>
      </c>
      <c r="J15" s="38">
        <v>357253</v>
      </c>
      <c r="K15" s="9">
        <v>367756</v>
      </c>
      <c r="L15" s="9">
        <v>394377</v>
      </c>
      <c r="M15" s="38">
        <v>368876</v>
      </c>
      <c r="N15" s="9">
        <v>376354</v>
      </c>
      <c r="O15" s="9">
        <v>403489</v>
      </c>
      <c r="P15" s="38">
        <v>351826</v>
      </c>
      <c r="Q15" s="9">
        <v>364947</v>
      </c>
      <c r="R15" s="9">
        <v>390350</v>
      </c>
      <c r="S15" s="38">
        <v>368426</v>
      </c>
      <c r="T15" s="9">
        <v>380943</v>
      </c>
      <c r="U15" s="9">
        <v>421136</v>
      </c>
      <c r="V15" s="65"/>
      <c r="W15" s="22"/>
      <c r="X15" s="22"/>
      <c r="Y15" s="22"/>
      <c r="Z15" s="22"/>
      <c r="AA15" s="22"/>
      <c r="AC15" s="71">
        <f t="shared" si="0"/>
        <v>3552</v>
      </c>
      <c r="AD15" s="9">
        <f t="shared" si="0"/>
        <v>8795</v>
      </c>
      <c r="AE15" s="71">
        <f t="shared" si="1"/>
        <v>8511</v>
      </c>
      <c r="AF15" s="9">
        <f t="shared" si="1"/>
        <v>17133</v>
      </c>
      <c r="AG15" s="57">
        <f t="shared" si="2"/>
        <v>-3112</v>
      </c>
      <c r="AH15" s="9">
        <f t="shared" si="3"/>
        <v>8535</v>
      </c>
      <c r="AI15" s="71">
        <f t="shared" si="6"/>
        <v>13938</v>
      </c>
      <c r="AJ15" s="90">
        <f t="shared" si="6"/>
        <v>19942</v>
      </c>
      <c r="AK15" s="71">
        <f t="shared" si="4"/>
        <v>-2662</v>
      </c>
      <c r="AL15" s="9">
        <f t="shared" si="5"/>
        <v>3946</v>
      </c>
    </row>
    <row r="16" spans="1:95" x14ac:dyDescent="0.3">
      <c r="A16" s="8" t="s">
        <v>17</v>
      </c>
      <c r="B16" s="9">
        <v>484463.95351999998</v>
      </c>
      <c r="C16" s="9">
        <v>527907</v>
      </c>
      <c r="D16" s="38">
        <v>574108</v>
      </c>
      <c r="E16" s="9">
        <v>566371</v>
      </c>
      <c r="F16" s="9">
        <v>612668</v>
      </c>
      <c r="G16" s="38">
        <v>558532</v>
      </c>
      <c r="H16" s="9">
        <v>562575</v>
      </c>
      <c r="I16" s="9">
        <v>609231</v>
      </c>
      <c r="J16" s="38">
        <v>555438</v>
      </c>
      <c r="K16" s="9">
        <v>552259</v>
      </c>
      <c r="L16" s="9">
        <v>598232</v>
      </c>
      <c r="M16" s="38">
        <v>537403</v>
      </c>
      <c r="N16" s="9">
        <v>536023</v>
      </c>
      <c r="O16" s="9">
        <v>579288</v>
      </c>
      <c r="P16" s="38">
        <v>543208</v>
      </c>
      <c r="Q16" s="9">
        <v>539427</v>
      </c>
      <c r="R16" s="9">
        <v>582830</v>
      </c>
      <c r="S16" s="38">
        <v>566883</v>
      </c>
      <c r="T16" s="9">
        <v>586705</v>
      </c>
      <c r="U16" s="9">
        <v>616050</v>
      </c>
      <c r="V16" s="65"/>
      <c r="W16" s="22"/>
      <c r="X16" s="22"/>
      <c r="Y16" s="22"/>
      <c r="Z16" s="22"/>
      <c r="AA16" s="22"/>
      <c r="AC16" s="71">
        <f t="shared" si="0"/>
        <v>15576</v>
      </c>
      <c r="AD16" s="9">
        <f t="shared" si="0"/>
        <v>3796</v>
      </c>
      <c r="AE16" s="71">
        <f t="shared" si="1"/>
        <v>18670</v>
      </c>
      <c r="AF16" s="9">
        <f t="shared" si="1"/>
        <v>14112</v>
      </c>
      <c r="AG16" s="57">
        <f t="shared" si="2"/>
        <v>36705</v>
      </c>
      <c r="AH16" s="9">
        <f t="shared" si="3"/>
        <v>30348</v>
      </c>
      <c r="AI16" s="71">
        <f t="shared" si="6"/>
        <v>30900</v>
      </c>
      <c r="AJ16" s="90">
        <f t="shared" si="6"/>
        <v>26944</v>
      </c>
      <c r="AK16" s="71">
        <f t="shared" si="4"/>
        <v>7225</v>
      </c>
      <c r="AL16" s="9">
        <f t="shared" si="5"/>
        <v>-20334</v>
      </c>
    </row>
    <row r="17" spans="1:38" x14ac:dyDescent="0.3">
      <c r="A17" s="8" t="s">
        <v>18</v>
      </c>
      <c r="B17" s="9">
        <v>64754.128900000003</v>
      </c>
      <c r="C17" s="9">
        <v>78732</v>
      </c>
      <c r="D17" s="38">
        <v>87076</v>
      </c>
      <c r="E17" s="9">
        <v>85111</v>
      </c>
      <c r="F17" s="9">
        <v>89366</v>
      </c>
      <c r="G17" s="38">
        <v>87637</v>
      </c>
      <c r="H17" s="9">
        <v>85682</v>
      </c>
      <c r="I17" s="9">
        <v>90032</v>
      </c>
      <c r="J17" s="38">
        <v>89338</v>
      </c>
      <c r="K17" s="9">
        <v>85793</v>
      </c>
      <c r="L17" s="9">
        <v>89966</v>
      </c>
      <c r="M17" s="38">
        <v>87527</v>
      </c>
      <c r="N17" s="9">
        <v>83012</v>
      </c>
      <c r="O17" s="9">
        <v>85123</v>
      </c>
      <c r="P17" s="38">
        <v>87576</v>
      </c>
      <c r="Q17" s="9">
        <v>85614</v>
      </c>
      <c r="R17" s="9">
        <v>87272</v>
      </c>
      <c r="S17" s="38">
        <v>91938</v>
      </c>
      <c r="T17" s="9">
        <v>86475</v>
      </c>
      <c r="U17" s="9">
        <v>90334</v>
      </c>
      <c r="V17" s="65"/>
      <c r="W17" s="22"/>
      <c r="X17" s="22"/>
      <c r="Y17" s="22"/>
      <c r="Z17" s="22"/>
      <c r="AA17" s="22"/>
      <c r="AC17" s="71">
        <f t="shared" si="0"/>
        <v>-561</v>
      </c>
      <c r="AD17" s="9">
        <f t="shared" si="0"/>
        <v>-571</v>
      </c>
      <c r="AE17" s="71">
        <f t="shared" si="1"/>
        <v>-2262</v>
      </c>
      <c r="AF17" s="9">
        <f t="shared" si="1"/>
        <v>-682</v>
      </c>
      <c r="AG17" s="57">
        <f t="shared" si="2"/>
        <v>-451</v>
      </c>
      <c r="AH17" s="9">
        <f t="shared" si="3"/>
        <v>2099</v>
      </c>
      <c r="AI17" s="71">
        <f t="shared" si="6"/>
        <v>-500</v>
      </c>
      <c r="AJ17" s="90">
        <f t="shared" si="6"/>
        <v>-503</v>
      </c>
      <c r="AK17" s="71">
        <f t="shared" si="4"/>
        <v>-4862</v>
      </c>
      <c r="AL17" s="9">
        <f t="shared" si="5"/>
        <v>-1364</v>
      </c>
    </row>
    <row r="18" spans="1:38" x14ac:dyDescent="0.3">
      <c r="A18" s="8" t="s">
        <v>19</v>
      </c>
      <c r="B18" s="9">
        <v>27073.582890000001</v>
      </c>
      <c r="C18" s="9">
        <v>25504</v>
      </c>
      <c r="D18" s="38">
        <v>31494</v>
      </c>
      <c r="E18" s="9">
        <v>30812</v>
      </c>
      <c r="F18" s="9">
        <v>30292</v>
      </c>
      <c r="G18" s="38">
        <v>30488</v>
      </c>
      <c r="H18" s="9">
        <v>29434</v>
      </c>
      <c r="I18" s="9">
        <v>29117</v>
      </c>
      <c r="J18" s="38">
        <v>29710</v>
      </c>
      <c r="K18" s="9">
        <v>28655</v>
      </c>
      <c r="L18" s="9">
        <v>28310</v>
      </c>
      <c r="M18" s="38">
        <v>28065</v>
      </c>
      <c r="N18" s="9">
        <v>26714</v>
      </c>
      <c r="O18" s="9">
        <v>26162</v>
      </c>
      <c r="P18" s="38">
        <v>24410</v>
      </c>
      <c r="Q18" s="9">
        <v>24049</v>
      </c>
      <c r="R18" s="9">
        <v>24698</v>
      </c>
      <c r="S18" s="38">
        <v>29710</v>
      </c>
      <c r="T18" s="9">
        <v>28655</v>
      </c>
      <c r="U18" s="9">
        <v>28336</v>
      </c>
      <c r="V18" s="65"/>
      <c r="W18" s="22"/>
      <c r="X18" s="22"/>
      <c r="Y18" s="22"/>
      <c r="Z18" s="22"/>
      <c r="AA18" s="22"/>
      <c r="AC18" s="71">
        <f t="shared" si="0"/>
        <v>1006</v>
      </c>
      <c r="AD18" s="9">
        <f t="shared" si="0"/>
        <v>1378</v>
      </c>
      <c r="AE18" s="71">
        <f t="shared" si="1"/>
        <v>1784</v>
      </c>
      <c r="AF18" s="9">
        <f t="shared" si="1"/>
        <v>2157</v>
      </c>
      <c r="AG18" s="57">
        <f t="shared" si="2"/>
        <v>3429</v>
      </c>
      <c r="AH18" s="9">
        <f t="shared" si="3"/>
        <v>4098</v>
      </c>
      <c r="AI18" s="71">
        <f t="shared" si="6"/>
        <v>7084</v>
      </c>
      <c r="AJ18" s="90">
        <f t="shared" si="6"/>
        <v>6763</v>
      </c>
      <c r="AK18" s="71">
        <f t="shared" si="4"/>
        <v>1784</v>
      </c>
      <c r="AL18" s="9">
        <f t="shared" si="5"/>
        <v>2157</v>
      </c>
    </row>
    <row r="19" spans="1:38" x14ac:dyDescent="0.3">
      <c r="A19" s="8" t="s">
        <v>20</v>
      </c>
      <c r="B19" s="9">
        <v>172146.22678999999</v>
      </c>
      <c r="C19" s="9">
        <v>177872</v>
      </c>
      <c r="D19" s="38">
        <v>184075</v>
      </c>
      <c r="E19" s="9">
        <v>190146</v>
      </c>
      <c r="F19" s="9">
        <v>192707</v>
      </c>
      <c r="G19" s="38">
        <v>184075</v>
      </c>
      <c r="H19" s="9">
        <v>190146</v>
      </c>
      <c r="I19" s="9">
        <v>192707</v>
      </c>
      <c r="J19" s="38">
        <v>184075</v>
      </c>
      <c r="K19" s="9">
        <v>190146</v>
      </c>
      <c r="L19" s="9">
        <v>192707</v>
      </c>
      <c r="M19" s="38">
        <v>184075</v>
      </c>
      <c r="N19" s="9">
        <v>190146</v>
      </c>
      <c r="O19" s="9">
        <v>192707</v>
      </c>
      <c r="P19" s="38">
        <v>184075</v>
      </c>
      <c r="Q19" s="9">
        <v>190146</v>
      </c>
      <c r="R19" s="9">
        <v>192707</v>
      </c>
      <c r="S19" s="38">
        <v>187075</v>
      </c>
      <c r="T19" s="9">
        <v>193146</v>
      </c>
      <c r="U19" s="9">
        <v>195707</v>
      </c>
      <c r="V19" s="65"/>
      <c r="W19" s="22"/>
      <c r="X19" s="22"/>
      <c r="Y19" s="22"/>
      <c r="Z19" s="22"/>
      <c r="AA19" s="22"/>
      <c r="AC19" s="71">
        <f t="shared" si="0"/>
        <v>0</v>
      </c>
      <c r="AD19" s="9">
        <f t="shared" si="0"/>
        <v>0</v>
      </c>
      <c r="AE19" s="71">
        <f t="shared" si="1"/>
        <v>0</v>
      </c>
      <c r="AF19" s="9">
        <f t="shared" si="1"/>
        <v>0</v>
      </c>
      <c r="AG19" s="57">
        <f t="shared" si="2"/>
        <v>0</v>
      </c>
      <c r="AH19" s="9">
        <f t="shared" si="3"/>
        <v>0</v>
      </c>
      <c r="AI19" s="71">
        <f t="shared" si="6"/>
        <v>0</v>
      </c>
      <c r="AJ19" s="90">
        <f t="shared" si="6"/>
        <v>0</v>
      </c>
      <c r="AK19" s="71">
        <f t="shared" si="4"/>
        <v>-3000</v>
      </c>
      <c r="AL19" s="9">
        <f t="shared" si="5"/>
        <v>-3000</v>
      </c>
    </row>
    <row r="20" spans="1:38" x14ac:dyDescent="0.3">
      <c r="A20" s="8" t="s">
        <v>21</v>
      </c>
      <c r="B20" s="9">
        <v>20324.111949999999</v>
      </c>
      <c r="C20" s="9">
        <v>22026</v>
      </c>
      <c r="D20" s="38">
        <v>21771</v>
      </c>
      <c r="E20" s="9">
        <v>21993</v>
      </c>
      <c r="F20" s="9">
        <v>21985</v>
      </c>
      <c r="G20" s="38">
        <v>21771</v>
      </c>
      <c r="H20" s="9">
        <v>21993</v>
      </c>
      <c r="I20" s="9">
        <v>21985</v>
      </c>
      <c r="J20" s="38">
        <v>21771</v>
      </c>
      <c r="K20" s="9">
        <v>21993</v>
      </c>
      <c r="L20" s="9">
        <v>21985</v>
      </c>
      <c r="M20" s="38">
        <v>21771</v>
      </c>
      <c r="N20" s="9">
        <v>21993</v>
      </c>
      <c r="O20" s="9">
        <v>21985</v>
      </c>
      <c r="P20" s="38">
        <v>21771</v>
      </c>
      <c r="Q20" s="9">
        <v>21993</v>
      </c>
      <c r="R20" s="9">
        <v>21985</v>
      </c>
      <c r="S20" s="38">
        <v>21771</v>
      </c>
      <c r="T20" s="9">
        <v>21993</v>
      </c>
      <c r="U20" s="9">
        <v>21985</v>
      </c>
      <c r="V20" s="65"/>
      <c r="W20" s="22"/>
      <c r="X20" s="22"/>
      <c r="Y20" s="22"/>
      <c r="Z20" s="22"/>
      <c r="AA20" s="22"/>
      <c r="AC20" s="71">
        <f t="shared" si="0"/>
        <v>0</v>
      </c>
      <c r="AD20" s="9">
        <f t="shared" si="0"/>
        <v>0</v>
      </c>
      <c r="AE20" s="71">
        <f t="shared" si="1"/>
        <v>0</v>
      </c>
      <c r="AF20" s="9">
        <f t="shared" si="1"/>
        <v>0</v>
      </c>
      <c r="AG20" s="57">
        <f t="shared" si="2"/>
        <v>0</v>
      </c>
      <c r="AH20" s="9">
        <f t="shared" si="3"/>
        <v>0</v>
      </c>
      <c r="AI20" s="71">
        <f t="shared" si="6"/>
        <v>0</v>
      </c>
      <c r="AJ20" s="91">
        <f t="shared" si="6"/>
        <v>0</v>
      </c>
      <c r="AK20" s="71">
        <f t="shared" si="4"/>
        <v>0</v>
      </c>
      <c r="AL20" s="9">
        <f t="shared" si="5"/>
        <v>0</v>
      </c>
    </row>
    <row r="21" spans="1:38" s="26" customFormat="1" x14ac:dyDescent="0.3">
      <c r="A21" s="6" t="s">
        <v>22</v>
      </c>
      <c r="B21" s="11">
        <v>12147425.692720002</v>
      </c>
      <c r="C21" s="11">
        <v>13084602</v>
      </c>
      <c r="D21" s="78">
        <v>13715283</v>
      </c>
      <c r="E21" s="40">
        <v>13961627</v>
      </c>
      <c r="F21" s="40">
        <v>14409429</v>
      </c>
      <c r="G21" s="44">
        <f>G4+(SUM(G7:G20))</f>
        <v>13643137</v>
      </c>
      <c r="H21" s="27">
        <f t="shared" ref="H21:I21" si="7">H4+(SUM(H7:H20))</f>
        <v>13888896</v>
      </c>
      <c r="I21" s="27">
        <f t="shared" si="7"/>
        <v>14327161</v>
      </c>
      <c r="J21" s="45">
        <f>J4+(SUM(J7:J20))</f>
        <v>13509236</v>
      </c>
      <c r="K21" s="30">
        <f t="shared" ref="K21:L21" si="8">K4+(SUM(K7:K20))</f>
        <v>13706688</v>
      </c>
      <c r="L21" s="30">
        <f t="shared" si="8"/>
        <v>14053965</v>
      </c>
      <c r="M21" s="46">
        <v>13574565</v>
      </c>
      <c r="N21" s="31">
        <v>13683142</v>
      </c>
      <c r="O21" s="31">
        <v>14146121</v>
      </c>
      <c r="P21" s="31">
        <f>SUM(P4:P20)</f>
        <v>13248531</v>
      </c>
      <c r="Q21" s="31">
        <f t="shared" ref="Q21:R21" si="9">SUM(Q4:Q20)</f>
        <v>13517320</v>
      </c>
      <c r="R21" s="31">
        <f t="shared" si="9"/>
        <v>13920060</v>
      </c>
      <c r="S21" s="46">
        <f>S4+(SUM(S7:S20))</f>
        <v>13475772</v>
      </c>
      <c r="T21" s="31">
        <f t="shared" ref="T21:U21" si="10">T4+(SUM(T7:T20))</f>
        <v>13694666</v>
      </c>
      <c r="U21" s="31">
        <f t="shared" si="10"/>
        <v>14121328</v>
      </c>
      <c r="V21" s="46"/>
      <c r="W21" s="31"/>
      <c r="X21" s="31"/>
      <c r="Y21" s="31"/>
      <c r="Z21" s="25"/>
      <c r="AA21" s="25"/>
      <c r="AC21" s="46">
        <f t="shared" si="0"/>
        <v>72146</v>
      </c>
      <c r="AD21" s="31">
        <f t="shared" si="0"/>
        <v>72731</v>
      </c>
      <c r="AE21" s="46">
        <f t="shared" si="1"/>
        <v>206047</v>
      </c>
      <c r="AF21" s="31">
        <f t="shared" si="1"/>
        <v>254939</v>
      </c>
      <c r="AG21" s="58">
        <f t="shared" si="2"/>
        <v>140718</v>
      </c>
      <c r="AH21" s="58">
        <f t="shared" si="3"/>
        <v>278485</v>
      </c>
      <c r="AI21" s="67">
        <f t="shared" ref="AI8:AJ21" si="11">D21-P21</f>
        <v>466752</v>
      </c>
      <c r="AJ21" s="58">
        <f t="shared" si="11"/>
        <v>444307</v>
      </c>
      <c r="AK21" s="58">
        <f t="shared" si="4"/>
        <v>239511</v>
      </c>
      <c r="AL21" s="58">
        <f t="shared" si="5"/>
        <v>266961</v>
      </c>
    </row>
    <row r="22" spans="1:38" x14ac:dyDescent="0.3">
      <c r="A22" s="12" t="s">
        <v>23</v>
      </c>
      <c r="B22" s="13">
        <v>2.0181522247168626E-2</v>
      </c>
      <c r="C22" s="14"/>
      <c r="D22" s="41">
        <v>4.8200243308890833E-2</v>
      </c>
      <c r="E22" s="15">
        <v>1.796127721170615E-2</v>
      </c>
      <c r="F22" s="15">
        <v>3.2073769052847423E-2</v>
      </c>
      <c r="G22" s="70">
        <v>4.2999999999999997E-2</v>
      </c>
      <c r="H22" s="29">
        <v>1.7999999999999999E-2</v>
      </c>
      <c r="I22" s="29">
        <v>3.2000000000000001E-2</v>
      </c>
      <c r="J22" s="70">
        <v>3.2000000000000001E-2</v>
      </c>
      <c r="K22" s="29">
        <v>1.4999999999999999E-2</v>
      </c>
      <c r="L22" s="29">
        <v>2.5000000000000001E-2</v>
      </c>
      <c r="M22" s="47">
        <v>3.7400000000000003E-2</v>
      </c>
      <c r="N22" s="24">
        <v>8.0000000000000002E-3</v>
      </c>
      <c r="O22" s="24">
        <v>3.3799999999999997E-2</v>
      </c>
      <c r="P22" s="87">
        <v>1.2999999999999999E-2</v>
      </c>
      <c r="Q22" s="87">
        <v>0.02</v>
      </c>
      <c r="R22" s="87">
        <v>0.03</v>
      </c>
      <c r="S22" s="29">
        <v>0.03</v>
      </c>
      <c r="T22" s="29">
        <v>1.4999999999999999E-2</v>
      </c>
      <c r="U22" s="29">
        <v>3.3000000000000002E-2</v>
      </c>
      <c r="V22" s="48"/>
    </row>
    <row r="23" spans="1:38" s="75" customFormat="1" x14ac:dyDescent="0.3">
      <c r="A23" s="77" t="s">
        <v>50</v>
      </c>
      <c r="B23" s="79"/>
      <c r="C23" s="80"/>
      <c r="D23" s="81">
        <v>1.7000000000000001E-2</v>
      </c>
      <c r="E23" s="82">
        <v>1.4999999999999999E-2</v>
      </c>
      <c r="F23" s="82">
        <v>1.4999999999999999E-2</v>
      </c>
      <c r="G23" s="83">
        <v>2.1999999999999999E-2</v>
      </c>
      <c r="H23" s="84">
        <v>0.02</v>
      </c>
      <c r="I23" s="84">
        <v>0.02</v>
      </c>
      <c r="J23" s="83">
        <v>2.5999999999999999E-2</v>
      </c>
      <c r="K23" s="84">
        <v>0.02</v>
      </c>
      <c r="L23" s="84">
        <v>2.1999999999999999E-2</v>
      </c>
      <c r="M23" s="85">
        <v>2.4199999999999999E-2</v>
      </c>
      <c r="N23" s="86">
        <v>2.9899999999999999E-2</v>
      </c>
      <c r="O23" s="86">
        <v>2.4400000000000002E-2</v>
      </c>
      <c r="P23" s="88">
        <v>0.03</v>
      </c>
      <c r="Q23" s="88">
        <v>2.8000000000000001E-2</v>
      </c>
      <c r="R23" s="88">
        <v>3.2000000000000001E-2</v>
      </c>
      <c r="S23" s="83">
        <v>2.1999999999999999E-2</v>
      </c>
      <c r="T23" s="84">
        <v>2.5000000000000001E-2</v>
      </c>
      <c r="U23" s="84">
        <v>2.7E-2</v>
      </c>
      <c r="V23" s="76"/>
    </row>
    <row r="24" spans="1:38" x14ac:dyDescent="0.3">
      <c r="A24" s="16"/>
      <c r="B24" s="17"/>
      <c r="C24" s="17" t="s">
        <v>24</v>
      </c>
      <c r="D24" s="17"/>
      <c r="E24" s="17"/>
      <c r="F24" s="17"/>
    </row>
    <row r="25" spans="1:38" x14ac:dyDescent="0.3">
      <c r="A25" s="1" t="s">
        <v>25</v>
      </c>
      <c r="B25" s="2"/>
      <c r="C25" s="3"/>
      <c r="D25" s="52" t="s">
        <v>35</v>
      </c>
      <c r="E25" s="3"/>
      <c r="F25" s="3"/>
      <c r="G25" s="42" t="s">
        <v>40</v>
      </c>
      <c r="H25" s="1"/>
      <c r="I25" s="1"/>
      <c r="J25" s="42" t="s">
        <v>47</v>
      </c>
      <c r="K25" s="1"/>
      <c r="L25" s="1"/>
      <c r="M25" s="42" t="s">
        <v>41</v>
      </c>
      <c r="N25" s="72"/>
      <c r="O25" s="72"/>
      <c r="P25" s="89" t="s">
        <v>42</v>
      </c>
      <c r="Q25" s="42"/>
      <c r="R25" s="42"/>
      <c r="S25" s="72" t="s">
        <v>43</v>
      </c>
      <c r="T25" s="72"/>
      <c r="U25" s="72"/>
      <c r="V25" s="72" t="s">
        <v>48</v>
      </c>
      <c r="W25" s="42"/>
      <c r="X25" s="42"/>
      <c r="Y25" s="42"/>
      <c r="AC25" s="42" t="s">
        <v>49</v>
      </c>
      <c r="AD25" s="1"/>
      <c r="AE25" s="42" t="s">
        <v>36</v>
      </c>
      <c r="AF25" s="1"/>
      <c r="AG25" s="42" t="s">
        <v>37</v>
      </c>
      <c r="AH25" s="1"/>
      <c r="AI25" s="42" t="s">
        <v>38</v>
      </c>
      <c r="AJ25" s="1"/>
      <c r="AK25" s="42" t="s">
        <v>39</v>
      </c>
      <c r="AL25" s="1"/>
    </row>
    <row r="26" spans="1:38" ht="24.6" x14ac:dyDescent="0.3">
      <c r="A26" s="4"/>
      <c r="B26" s="5" t="s">
        <v>1</v>
      </c>
      <c r="C26" s="5" t="s">
        <v>2</v>
      </c>
      <c r="D26" s="34" t="s">
        <v>2</v>
      </c>
      <c r="E26" s="5" t="s">
        <v>3</v>
      </c>
      <c r="F26" s="5" t="s">
        <v>3</v>
      </c>
      <c r="G26" s="34" t="s">
        <v>2</v>
      </c>
      <c r="H26" s="5" t="s">
        <v>3</v>
      </c>
      <c r="I26" s="5" t="s">
        <v>3</v>
      </c>
      <c r="J26" s="49" t="s">
        <v>2</v>
      </c>
      <c r="K26" s="5" t="s">
        <v>3</v>
      </c>
      <c r="L26" s="5" t="s">
        <v>3</v>
      </c>
      <c r="M26" s="34" t="s">
        <v>2</v>
      </c>
      <c r="N26" s="5" t="s">
        <v>3</v>
      </c>
      <c r="O26" s="5" t="s">
        <v>3</v>
      </c>
      <c r="P26" s="34" t="s">
        <v>2</v>
      </c>
      <c r="Q26" s="5" t="s">
        <v>3</v>
      </c>
      <c r="R26" s="5" t="s">
        <v>3</v>
      </c>
      <c r="S26" s="49" t="s">
        <v>2</v>
      </c>
      <c r="T26" s="35" t="s">
        <v>3</v>
      </c>
      <c r="U26" s="35" t="s">
        <v>3</v>
      </c>
      <c r="V26" s="63"/>
      <c r="AC26" s="49" t="s">
        <v>2</v>
      </c>
      <c r="AD26" s="35" t="s">
        <v>3</v>
      </c>
      <c r="AE26" s="49" t="s">
        <v>2</v>
      </c>
      <c r="AF26" s="35" t="s">
        <v>3</v>
      </c>
      <c r="AG26" s="49" t="s">
        <v>2</v>
      </c>
      <c r="AH26" s="35" t="s">
        <v>3</v>
      </c>
      <c r="AI26" s="49" t="s">
        <v>2</v>
      </c>
      <c r="AJ26" s="35" t="s">
        <v>3</v>
      </c>
      <c r="AK26" s="49" t="s">
        <v>2</v>
      </c>
      <c r="AL26" s="35" t="s">
        <v>3</v>
      </c>
    </row>
    <row r="27" spans="1:38" x14ac:dyDescent="0.3">
      <c r="A27" s="6" t="s">
        <v>4</v>
      </c>
      <c r="B27" s="7">
        <v>2020</v>
      </c>
      <c r="C27" s="7">
        <v>2021</v>
      </c>
      <c r="D27" s="36">
        <v>2022</v>
      </c>
      <c r="E27" s="7">
        <v>2023</v>
      </c>
      <c r="F27" s="7">
        <v>2024</v>
      </c>
      <c r="G27" s="43">
        <v>2022</v>
      </c>
      <c r="H27" s="7">
        <v>2023</v>
      </c>
      <c r="I27" s="7">
        <v>2024</v>
      </c>
      <c r="J27" s="43">
        <v>2022</v>
      </c>
      <c r="K27" s="7">
        <v>2023</v>
      </c>
      <c r="L27" s="7">
        <v>2024</v>
      </c>
      <c r="M27" s="68">
        <v>2022</v>
      </c>
      <c r="N27" s="55">
        <v>2023</v>
      </c>
      <c r="O27" s="55">
        <v>2024</v>
      </c>
      <c r="P27" s="36">
        <v>2022</v>
      </c>
      <c r="Q27" s="7">
        <v>2023</v>
      </c>
      <c r="R27" s="7">
        <v>2024</v>
      </c>
      <c r="S27" s="54">
        <v>2022</v>
      </c>
      <c r="T27" s="55">
        <v>2023</v>
      </c>
      <c r="U27" s="55">
        <v>2024</v>
      </c>
      <c r="V27" s="64"/>
      <c r="AC27" s="54">
        <v>2022</v>
      </c>
      <c r="AD27" s="55">
        <v>2023</v>
      </c>
      <c r="AE27" s="54">
        <v>2022</v>
      </c>
      <c r="AF27" s="55">
        <v>2023</v>
      </c>
      <c r="AG27" s="54">
        <v>2022</v>
      </c>
      <c r="AH27" s="55">
        <v>2023</v>
      </c>
      <c r="AI27" s="54">
        <v>2022</v>
      </c>
      <c r="AJ27" s="55">
        <v>2023</v>
      </c>
      <c r="AK27" s="54">
        <v>2022</v>
      </c>
      <c r="AL27" s="55">
        <v>2023</v>
      </c>
    </row>
    <row r="28" spans="1:38" x14ac:dyDescent="0.3">
      <c r="A28" s="8" t="s">
        <v>26</v>
      </c>
      <c r="B28" s="18">
        <v>102268.11391</v>
      </c>
      <c r="C28" s="9">
        <v>111291</v>
      </c>
      <c r="D28" s="50">
        <v>114682</v>
      </c>
      <c r="E28" s="9">
        <v>105845</v>
      </c>
      <c r="F28" s="9">
        <v>116028</v>
      </c>
      <c r="G28" s="50">
        <v>122653</v>
      </c>
      <c r="H28" s="9">
        <v>113718</v>
      </c>
      <c r="I28" s="9">
        <v>124118</v>
      </c>
      <c r="J28" s="50">
        <v>120357</v>
      </c>
      <c r="K28" s="9">
        <v>111104</v>
      </c>
      <c r="L28" s="9">
        <v>121237</v>
      </c>
      <c r="M28" s="50">
        <v>115216</v>
      </c>
      <c r="P28" s="38">
        <v>118768</v>
      </c>
      <c r="Q28" s="9">
        <v>109809</v>
      </c>
      <c r="R28" s="9">
        <v>120091</v>
      </c>
      <c r="S28" s="50">
        <v>111311</v>
      </c>
      <c r="T28" s="9">
        <v>102276</v>
      </c>
      <c r="U28" s="9">
        <v>112759</v>
      </c>
      <c r="V28" s="66"/>
      <c r="AC28" s="50">
        <f>D28-G28</f>
        <v>-7971</v>
      </c>
      <c r="AD28" s="9">
        <f>E28-H28</f>
        <v>-7873</v>
      </c>
      <c r="AE28" s="50">
        <f>D28-J28</f>
        <v>-5675</v>
      </c>
      <c r="AF28" s="9">
        <f>E28-K28</f>
        <v>-5259</v>
      </c>
      <c r="AG28" s="50">
        <f>D28-M28</f>
        <v>-534</v>
      </c>
      <c r="AI28" s="50">
        <f>D28-P28</f>
        <v>-4086</v>
      </c>
      <c r="AJ28" s="9">
        <f>E28-Q28</f>
        <v>-3964</v>
      </c>
      <c r="AK28" s="50">
        <f>D28-S28</f>
        <v>3371</v>
      </c>
      <c r="AL28" s="9">
        <f>E28-T28</f>
        <v>3569</v>
      </c>
    </row>
    <row r="29" spans="1:38" x14ac:dyDescent="0.3">
      <c r="A29" s="8" t="s">
        <v>27</v>
      </c>
      <c r="B29" s="18">
        <v>636162.51471999998</v>
      </c>
      <c r="C29" s="9">
        <v>1031301</v>
      </c>
      <c r="D29" s="50">
        <v>1161122</v>
      </c>
      <c r="E29" s="9">
        <v>1093871</v>
      </c>
      <c r="F29" s="9">
        <v>1167162</v>
      </c>
      <c r="G29" s="50">
        <v>1101504</v>
      </c>
      <c r="H29" s="9">
        <v>1076102</v>
      </c>
      <c r="I29" s="9">
        <v>1154640</v>
      </c>
      <c r="J29" s="50">
        <v>1093720</v>
      </c>
      <c r="K29" s="9">
        <v>1063411</v>
      </c>
      <c r="L29" s="9">
        <v>1085068</v>
      </c>
      <c r="M29" s="50">
        <v>1055220</v>
      </c>
      <c r="P29" s="38">
        <v>1052864</v>
      </c>
      <c r="Q29" s="9">
        <v>1045768</v>
      </c>
      <c r="R29" s="9">
        <v>1105159</v>
      </c>
      <c r="S29" s="50">
        <v>1120102</v>
      </c>
      <c r="T29" s="9">
        <v>1076373</v>
      </c>
      <c r="U29" s="9">
        <v>1158919</v>
      </c>
      <c r="V29" s="66"/>
      <c r="AC29" s="50">
        <f t="shared" ref="AC29:AD36" si="12">D29-G29</f>
        <v>59618</v>
      </c>
      <c r="AD29" s="9">
        <f t="shared" si="12"/>
        <v>17769</v>
      </c>
      <c r="AE29" s="50">
        <f t="shared" ref="AE29:AE36" si="13">D29-J29</f>
        <v>67402</v>
      </c>
      <c r="AF29" s="9">
        <f t="shared" ref="AF29:AF36" si="14">E29-K29</f>
        <v>30460</v>
      </c>
      <c r="AG29" s="50">
        <f t="shared" ref="AG29:AG36" si="15">D29-M29</f>
        <v>105902</v>
      </c>
      <c r="AI29" s="50">
        <f t="shared" ref="AI29:AJ36" si="16">D29-P29</f>
        <v>108258</v>
      </c>
      <c r="AJ29" s="9">
        <f t="shared" si="16"/>
        <v>48103</v>
      </c>
      <c r="AK29" s="50">
        <f t="shared" ref="AK29:AK36" si="17">D29-S29</f>
        <v>41020</v>
      </c>
      <c r="AL29" s="9">
        <f t="shared" ref="AL29:AL36" si="18">E29-T29</f>
        <v>17498</v>
      </c>
    </row>
    <row r="30" spans="1:38" x14ac:dyDescent="0.3">
      <c r="A30" s="8" t="s">
        <v>28</v>
      </c>
      <c r="B30" s="18">
        <v>679002.28998999996</v>
      </c>
      <c r="C30" s="9">
        <v>699674</v>
      </c>
      <c r="D30" s="50">
        <v>748472</v>
      </c>
      <c r="E30" s="9">
        <v>771540</v>
      </c>
      <c r="F30" s="9">
        <v>814497</v>
      </c>
      <c r="G30" s="50">
        <v>742869</v>
      </c>
      <c r="H30" s="9">
        <v>760698</v>
      </c>
      <c r="I30" s="9">
        <v>804876</v>
      </c>
      <c r="J30" s="50">
        <v>722403</v>
      </c>
      <c r="K30" s="9">
        <v>727500</v>
      </c>
      <c r="L30" s="9">
        <v>770120</v>
      </c>
      <c r="M30" s="50">
        <v>738214</v>
      </c>
      <c r="P30" s="38">
        <v>699566</v>
      </c>
      <c r="Q30" s="9">
        <v>717424</v>
      </c>
      <c r="R30" s="9">
        <v>754566</v>
      </c>
      <c r="S30" s="50">
        <v>697483</v>
      </c>
      <c r="T30" s="9">
        <v>709142</v>
      </c>
      <c r="U30" s="9">
        <v>762311</v>
      </c>
      <c r="V30" s="66"/>
      <c r="AC30" s="50">
        <f t="shared" si="12"/>
        <v>5603</v>
      </c>
      <c r="AD30" s="9">
        <f t="shared" si="12"/>
        <v>10842</v>
      </c>
      <c r="AE30" s="50">
        <f t="shared" si="13"/>
        <v>26069</v>
      </c>
      <c r="AF30" s="9">
        <f t="shared" si="14"/>
        <v>44040</v>
      </c>
      <c r="AG30" s="50">
        <f t="shared" si="15"/>
        <v>10258</v>
      </c>
      <c r="AI30" s="50">
        <f t="shared" si="16"/>
        <v>48906</v>
      </c>
      <c r="AJ30" s="9">
        <f t="shared" si="16"/>
        <v>54116</v>
      </c>
      <c r="AK30" s="50">
        <f t="shared" si="17"/>
        <v>50989</v>
      </c>
      <c r="AL30" s="9">
        <f t="shared" si="18"/>
        <v>62398</v>
      </c>
    </row>
    <row r="31" spans="1:38" x14ac:dyDescent="0.3">
      <c r="A31" s="8" t="s">
        <v>29</v>
      </c>
      <c r="B31" s="18">
        <v>5461640.5257099997</v>
      </c>
      <c r="C31" s="9">
        <v>5734356</v>
      </c>
      <c r="D31" s="50">
        <v>5949316</v>
      </c>
      <c r="E31" s="9">
        <v>6124958</v>
      </c>
      <c r="F31" s="9">
        <v>6281607</v>
      </c>
      <c r="G31" s="50">
        <v>5942705</v>
      </c>
      <c r="H31" s="9">
        <v>6116950</v>
      </c>
      <c r="I31" s="9">
        <v>6277637</v>
      </c>
      <c r="J31" s="50">
        <v>5911613</v>
      </c>
      <c r="K31" s="9">
        <v>6064738</v>
      </c>
      <c r="L31" s="9">
        <v>6211825</v>
      </c>
      <c r="M31" s="50">
        <v>5926556</v>
      </c>
      <c r="P31" s="38">
        <v>5777034</v>
      </c>
      <c r="Q31" s="9">
        <v>5926324</v>
      </c>
      <c r="R31" s="9">
        <v>6076019</v>
      </c>
      <c r="S31" s="50">
        <v>5886907</v>
      </c>
      <c r="T31" s="9">
        <v>6017712</v>
      </c>
      <c r="U31" s="9">
        <v>6154495</v>
      </c>
      <c r="V31" s="66"/>
      <c r="AC31" s="50">
        <f t="shared" si="12"/>
        <v>6611</v>
      </c>
      <c r="AD31" s="9">
        <f t="shared" si="12"/>
        <v>8008</v>
      </c>
      <c r="AE31" s="50">
        <f t="shared" si="13"/>
        <v>37703</v>
      </c>
      <c r="AF31" s="9">
        <f t="shared" si="14"/>
        <v>60220</v>
      </c>
      <c r="AG31" s="50">
        <f t="shared" si="15"/>
        <v>22760</v>
      </c>
      <c r="AI31" s="50">
        <f t="shared" si="16"/>
        <v>172282</v>
      </c>
      <c r="AJ31" s="9">
        <f t="shared" si="16"/>
        <v>198634</v>
      </c>
      <c r="AK31" s="50">
        <f t="shared" si="17"/>
        <v>62409</v>
      </c>
      <c r="AL31" s="9">
        <f t="shared" si="18"/>
        <v>107246</v>
      </c>
    </row>
    <row r="32" spans="1:38" x14ac:dyDescent="0.3">
      <c r="A32" s="8" t="s">
        <v>30</v>
      </c>
      <c r="B32" s="18">
        <v>4889717.1029300001</v>
      </c>
      <c r="C32" s="9">
        <v>5118513</v>
      </c>
      <c r="D32" s="50">
        <v>5284434</v>
      </c>
      <c r="E32" s="9">
        <v>5439963</v>
      </c>
      <c r="F32" s="9">
        <v>5609418.9999999991</v>
      </c>
      <c r="G32" s="50">
        <v>5264370</v>
      </c>
      <c r="H32" s="9">
        <v>5388002</v>
      </c>
      <c r="I32" s="9">
        <v>5534491</v>
      </c>
      <c r="J32" s="50">
        <v>5231400</v>
      </c>
      <c r="K32" s="9">
        <v>5362382</v>
      </c>
      <c r="L32" s="9">
        <v>5502424</v>
      </c>
      <c r="M32" s="50">
        <v>5309939</v>
      </c>
      <c r="P32" s="38">
        <v>5245300</v>
      </c>
      <c r="Q32" s="9">
        <v>5397722</v>
      </c>
      <c r="R32" s="9">
        <v>5547097</v>
      </c>
      <c r="S32" s="50">
        <v>5278940</v>
      </c>
      <c r="T32" s="9">
        <v>5420330</v>
      </c>
      <c r="U32" s="9">
        <v>5583509</v>
      </c>
      <c r="V32" s="66"/>
      <c r="AC32" s="50">
        <f t="shared" si="12"/>
        <v>20064</v>
      </c>
      <c r="AD32" s="9">
        <f t="shared" si="12"/>
        <v>51961</v>
      </c>
      <c r="AE32" s="50">
        <f t="shared" si="13"/>
        <v>53034</v>
      </c>
      <c r="AF32" s="9">
        <f t="shared" si="14"/>
        <v>77581</v>
      </c>
      <c r="AG32" s="50">
        <f t="shared" si="15"/>
        <v>-25505</v>
      </c>
      <c r="AI32" s="50">
        <f t="shared" si="16"/>
        <v>39134</v>
      </c>
      <c r="AJ32" s="9">
        <f t="shared" si="16"/>
        <v>42241</v>
      </c>
      <c r="AK32" s="50">
        <f t="shared" si="17"/>
        <v>5494</v>
      </c>
      <c r="AL32" s="9">
        <f t="shared" si="18"/>
        <v>19633</v>
      </c>
    </row>
    <row r="33" spans="1:39" x14ac:dyDescent="0.3">
      <c r="A33" s="8" t="s">
        <v>31</v>
      </c>
      <c r="B33" s="18">
        <v>164773.35412999999</v>
      </c>
      <c r="C33" s="9">
        <v>176781</v>
      </c>
      <c r="D33" s="50">
        <v>205027</v>
      </c>
      <c r="E33" s="9">
        <v>204050</v>
      </c>
      <c r="F33" s="9">
        <v>204393</v>
      </c>
      <c r="G33" s="50">
        <v>203976</v>
      </c>
      <c r="H33" s="9">
        <v>202135</v>
      </c>
      <c r="I33" s="9">
        <v>203563</v>
      </c>
      <c r="J33" s="50">
        <v>196223</v>
      </c>
      <c r="K33" s="9">
        <v>195230</v>
      </c>
      <c r="L33" s="9">
        <v>188288</v>
      </c>
      <c r="M33" s="50">
        <v>202900</v>
      </c>
      <c r="P33" s="38">
        <v>177769</v>
      </c>
      <c r="Q33" s="9">
        <v>165750</v>
      </c>
      <c r="R33" s="9">
        <v>166751</v>
      </c>
      <c r="S33" s="50">
        <v>181163</v>
      </c>
      <c r="T33" s="9">
        <v>179233</v>
      </c>
      <c r="U33" s="9">
        <v>181459</v>
      </c>
      <c r="V33" s="66"/>
      <c r="AC33" s="50">
        <f t="shared" si="12"/>
        <v>1051</v>
      </c>
      <c r="AD33" s="9">
        <f t="shared" si="12"/>
        <v>1915</v>
      </c>
      <c r="AE33" s="50">
        <f t="shared" si="13"/>
        <v>8804</v>
      </c>
      <c r="AF33" s="9">
        <f t="shared" si="14"/>
        <v>8820</v>
      </c>
      <c r="AG33" s="50">
        <f t="shared" si="15"/>
        <v>2127</v>
      </c>
      <c r="AI33" s="50">
        <f t="shared" si="16"/>
        <v>27258</v>
      </c>
      <c r="AJ33" s="9">
        <f t="shared" si="16"/>
        <v>38300</v>
      </c>
      <c r="AK33" s="50">
        <f t="shared" si="17"/>
        <v>23864</v>
      </c>
      <c r="AL33" s="9">
        <f t="shared" si="18"/>
        <v>24817</v>
      </c>
    </row>
    <row r="34" spans="1:39" x14ac:dyDescent="0.3">
      <c r="A34" s="8" t="s">
        <v>32</v>
      </c>
      <c r="B34" s="18">
        <v>-3129.9816900000001</v>
      </c>
      <c r="C34" s="9">
        <v>2203</v>
      </c>
      <c r="D34" s="50">
        <v>2213</v>
      </c>
      <c r="E34" s="9">
        <v>2225</v>
      </c>
      <c r="F34" s="9">
        <v>2239</v>
      </c>
      <c r="G34" s="50">
        <v>2228</v>
      </c>
      <c r="H34" s="9">
        <v>2241</v>
      </c>
      <c r="I34" s="9">
        <v>2257</v>
      </c>
      <c r="J34" s="50">
        <v>2195</v>
      </c>
      <c r="K34" s="9">
        <v>2194</v>
      </c>
      <c r="L34" s="9">
        <v>2203</v>
      </c>
      <c r="M34" s="50">
        <v>2206</v>
      </c>
      <c r="P34" s="38">
        <v>2213</v>
      </c>
      <c r="Q34" s="9">
        <v>2225</v>
      </c>
      <c r="R34" s="9">
        <v>2239</v>
      </c>
      <c r="S34" s="50">
        <v>2213</v>
      </c>
      <c r="T34" s="9">
        <v>2225</v>
      </c>
      <c r="U34" s="9">
        <v>2239</v>
      </c>
      <c r="V34" s="66"/>
      <c r="AC34" s="50">
        <f t="shared" si="12"/>
        <v>-15</v>
      </c>
      <c r="AD34" s="9">
        <f t="shared" si="12"/>
        <v>-16</v>
      </c>
      <c r="AE34" s="50">
        <f t="shared" si="13"/>
        <v>18</v>
      </c>
      <c r="AF34" s="9">
        <f t="shared" si="14"/>
        <v>31</v>
      </c>
      <c r="AG34" s="50">
        <f t="shared" si="15"/>
        <v>7</v>
      </c>
      <c r="AI34" s="50">
        <f t="shared" si="16"/>
        <v>0</v>
      </c>
      <c r="AJ34" s="9">
        <f t="shared" si="16"/>
        <v>0</v>
      </c>
      <c r="AK34" s="50">
        <f t="shared" si="17"/>
        <v>0</v>
      </c>
      <c r="AL34" s="9">
        <f t="shared" si="18"/>
        <v>0</v>
      </c>
    </row>
    <row r="35" spans="1:39" ht="24.6" x14ac:dyDescent="0.3">
      <c r="A35" s="19" t="s">
        <v>33</v>
      </c>
      <c r="B35" s="18">
        <v>216991.77301999999</v>
      </c>
      <c r="C35" s="9">
        <v>210483</v>
      </c>
      <c r="D35" s="50">
        <v>250017</v>
      </c>
      <c r="E35" s="9">
        <v>219175</v>
      </c>
      <c r="F35" s="9">
        <v>214084</v>
      </c>
      <c r="G35" s="50">
        <v>262832</v>
      </c>
      <c r="H35" s="9">
        <v>229050</v>
      </c>
      <c r="I35" s="9">
        <v>225579</v>
      </c>
      <c r="J35" s="50">
        <v>231325</v>
      </c>
      <c r="K35" s="9">
        <v>180129</v>
      </c>
      <c r="L35" s="9">
        <v>172800</v>
      </c>
      <c r="M35" s="50">
        <v>224315</v>
      </c>
      <c r="P35" s="38">
        <v>175017</v>
      </c>
      <c r="Q35" s="9">
        <v>152298</v>
      </c>
      <c r="R35" s="9">
        <v>148138</v>
      </c>
      <c r="S35" s="50">
        <v>197653</v>
      </c>
      <c r="T35" s="9">
        <v>169375</v>
      </c>
      <c r="U35" s="9">
        <v>165637</v>
      </c>
      <c r="V35" s="66"/>
      <c r="AC35" s="50">
        <f t="shared" si="12"/>
        <v>-12815</v>
      </c>
      <c r="AD35" s="9">
        <f t="shared" si="12"/>
        <v>-9875</v>
      </c>
      <c r="AE35" s="50">
        <f t="shared" si="13"/>
        <v>18692</v>
      </c>
      <c r="AF35" s="9">
        <f t="shared" si="14"/>
        <v>39046</v>
      </c>
      <c r="AG35" s="50">
        <f t="shared" si="15"/>
        <v>25702</v>
      </c>
      <c r="AI35" s="50">
        <f t="shared" si="16"/>
        <v>75000</v>
      </c>
      <c r="AJ35" s="9">
        <f t="shared" si="16"/>
        <v>66877</v>
      </c>
      <c r="AK35" s="50">
        <f t="shared" si="17"/>
        <v>52364</v>
      </c>
      <c r="AL35" s="9">
        <f t="shared" si="18"/>
        <v>49800</v>
      </c>
    </row>
    <row r="36" spans="1:39" x14ac:dyDescent="0.3">
      <c r="A36" s="6" t="s">
        <v>34</v>
      </c>
      <c r="B36" s="20">
        <v>12147425.692719998</v>
      </c>
      <c r="C36" s="11">
        <v>13084602</v>
      </c>
      <c r="D36" s="44">
        <v>13715283</v>
      </c>
      <c r="E36" s="44">
        <v>13961627</v>
      </c>
      <c r="F36" s="44">
        <v>14409429</v>
      </c>
      <c r="G36" s="44">
        <f>SUM(G28:G35)</f>
        <v>13643137</v>
      </c>
      <c r="H36" s="44">
        <f t="shared" ref="H36:I36" si="19">SUM(H28:H35)</f>
        <v>13888896</v>
      </c>
      <c r="I36" s="44">
        <f t="shared" si="19"/>
        <v>14327161</v>
      </c>
      <c r="J36" s="44">
        <f>SUM(J28:J35)</f>
        <v>13509236</v>
      </c>
      <c r="K36" s="44">
        <f t="shared" ref="K36:L36" si="20">SUM(K28:K35)</f>
        <v>13706688</v>
      </c>
      <c r="L36" s="44">
        <f t="shared" si="20"/>
        <v>14053965</v>
      </c>
      <c r="M36" s="44">
        <f>SUM(M28:M35)</f>
        <v>13574566</v>
      </c>
      <c r="N36" s="44"/>
      <c r="O36" s="44"/>
      <c r="P36" s="44">
        <f>SUM(P28:P35)</f>
        <v>13248531</v>
      </c>
      <c r="Q36" s="44">
        <f t="shared" ref="Q36:R36" si="21">SUM(Q28:Q35)</f>
        <v>13517320</v>
      </c>
      <c r="R36" s="44">
        <f t="shared" si="21"/>
        <v>13920060</v>
      </c>
      <c r="S36" s="44">
        <f>SUM(S28:S35)</f>
        <v>13475772</v>
      </c>
      <c r="T36" s="44">
        <f t="shared" ref="T36:U36" si="22">SUM(T28:T35)</f>
        <v>13676666</v>
      </c>
      <c r="U36" s="44">
        <f t="shared" si="22"/>
        <v>14121328</v>
      </c>
      <c r="V36" s="44"/>
      <c r="W36" s="44"/>
      <c r="X36" s="44"/>
      <c r="Y36" s="44"/>
      <c r="Z36" s="44"/>
      <c r="AA36" s="44"/>
      <c r="AB36" s="44"/>
      <c r="AC36" s="44">
        <f t="shared" si="12"/>
        <v>72146</v>
      </c>
      <c r="AD36" s="44">
        <f t="shared" si="12"/>
        <v>72731</v>
      </c>
      <c r="AE36" s="44">
        <f t="shared" si="13"/>
        <v>206047</v>
      </c>
      <c r="AF36" s="44">
        <f t="shared" si="14"/>
        <v>254939</v>
      </c>
      <c r="AG36" s="44">
        <f t="shared" si="15"/>
        <v>140717</v>
      </c>
      <c r="AH36" s="44"/>
      <c r="AI36" s="44">
        <f t="shared" si="16"/>
        <v>466752</v>
      </c>
      <c r="AJ36" s="56">
        <f t="shared" si="16"/>
        <v>444307</v>
      </c>
      <c r="AK36" s="44">
        <f t="shared" si="17"/>
        <v>239511</v>
      </c>
      <c r="AL36" s="44">
        <f t="shared" si="18"/>
        <v>284961</v>
      </c>
    </row>
    <row r="37" spans="1:39" x14ac:dyDescent="0.3">
      <c r="A37" s="12" t="s">
        <v>23</v>
      </c>
      <c r="B37" s="59">
        <v>2.0181522247168626E-2</v>
      </c>
      <c r="C37" s="60"/>
      <c r="D37" s="61">
        <v>4.8200243308890833E-2</v>
      </c>
      <c r="E37" s="59">
        <v>1.796127721170615E-2</v>
      </c>
      <c r="F37" s="59">
        <v>3.2073769052847423E-2</v>
      </c>
      <c r="G37" s="51">
        <v>4.2999999999999997E-2</v>
      </c>
      <c r="H37" s="28">
        <v>1.7999999999999999E-2</v>
      </c>
      <c r="I37" s="28">
        <v>3.2000000000000001E-2</v>
      </c>
      <c r="J37" s="51">
        <v>3.2000000000000001E-2</v>
      </c>
      <c r="K37" s="53">
        <v>1.4999999999999999E-2</v>
      </c>
      <c r="L37" s="53">
        <v>2.5000000000000001E-2</v>
      </c>
      <c r="M37" s="69">
        <v>3.7400000000000003E-2</v>
      </c>
      <c r="N37" s="53"/>
      <c r="O37" s="53"/>
      <c r="P37" s="74">
        <v>0.03</v>
      </c>
      <c r="Q37" s="74">
        <v>2.8000000000000001E-2</v>
      </c>
      <c r="R37" s="74">
        <v>3.2000000000000001E-2</v>
      </c>
      <c r="S37" s="53">
        <v>0.03</v>
      </c>
      <c r="T37" s="53">
        <v>1.4999999999999999E-2</v>
      </c>
      <c r="U37" s="53">
        <v>3.3000000000000002E-2</v>
      </c>
      <c r="V37" s="62"/>
      <c r="W37" s="53"/>
      <c r="X37" s="53"/>
      <c r="Y37" s="53"/>
      <c r="Z37" s="53"/>
      <c r="AA37" s="53"/>
      <c r="AL37" s="21"/>
    </row>
    <row r="42" spans="1:39" x14ac:dyDescent="0.3">
      <c r="AM42" s="9"/>
    </row>
  </sheetData>
  <pageMargins left="0.7" right="0.7" top="0.75" bottom="0.75" header="0.3" footer="0.3"/>
  <pageSetup paperSize="9" orientation="portrait" r:id="rId1"/>
  <ignoredErrors>
    <ignoredError sqref="P21:R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Anthony</dc:creator>
  <cp:lastModifiedBy>Dawn Anthony</cp:lastModifiedBy>
  <dcterms:created xsi:type="dcterms:W3CDTF">2021-10-20T08:55:22Z</dcterms:created>
  <dcterms:modified xsi:type="dcterms:W3CDTF">2021-10-20T11:13:24Z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25e78d4cc25a47439d992fb8b687dac8</vt:lpwstr>
  </property>
</Properties>
</file>